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225" windowWidth="9330" windowHeight="762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Plan1!$A$1:$K$103</definedName>
  </definedNames>
  <calcPr calcId="125725"/>
</workbook>
</file>

<file path=xl/calcChain.xml><?xml version="1.0" encoding="utf-8"?>
<calcChain xmlns="http://schemas.openxmlformats.org/spreadsheetml/2006/main">
  <c r="J48" i="1"/>
  <c r="K48" s="1"/>
  <c r="J30"/>
  <c r="K30" s="1"/>
  <c r="J62"/>
  <c r="K62" s="1"/>
  <c r="J63"/>
  <c r="K63" s="1"/>
  <c r="J64"/>
  <c r="K64" s="1"/>
  <c r="J49"/>
  <c r="K49" s="1"/>
  <c r="J34"/>
  <c r="K34" s="1"/>
  <c r="J59"/>
  <c r="K59" s="1"/>
  <c r="J58"/>
  <c r="K58" s="1"/>
  <c r="J57"/>
  <c r="K57" s="1"/>
  <c r="J53"/>
  <c r="K53" s="1"/>
  <c r="J54"/>
  <c r="K54" s="1"/>
  <c r="J52"/>
  <c r="K52" s="1"/>
  <c r="J45"/>
  <c r="K45" s="1"/>
  <c r="K46" s="1"/>
  <c r="K85" s="1"/>
  <c r="J42"/>
  <c r="K42" s="1"/>
  <c r="J39"/>
  <c r="K39" s="1"/>
  <c r="K40" s="1"/>
  <c r="K83" s="1"/>
  <c r="J35"/>
  <c r="K35" s="1"/>
  <c r="J36"/>
  <c r="K36" s="1"/>
  <c r="J33"/>
  <c r="K33" s="1"/>
  <c r="J24"/>
  <c r="K24" s="1"/>
  <c r="J25"/>
  <c r="K25" s="1"/>
  <c r="J26"/>
  <c r="K26" s="1"/>
  <c r="J27"/>
  <c r="K27" s="1"/>
  <c r="J28"/>
  <c r="K28" s="1"/>
  <c r="J29"/>
  <c r="K29" s="1"/>
  <c r="J23"/>
  <c r="K23" s="1"/>
  <c r="K31" l="1"/>
  <c r="K50"/>
  <c r="K86" s="1"/>
  <c r="K65"/>
  <c r="K37"/>
  <c r="K82" s="1"/>
  <c r="K55"/>
  <c r="K87" s="1"/>
  <c r="K60"/>
  <c r="K88" s="1"/>
  <c r="K43"/>
  <c r="K84" s="1"/>
  <c r="K89" l="1"/>
  <c r="K81"/>
  <c r="J67"/>
  <c r="K67" s="1"/>
  <c r="J15"/>
  <c r="K15" s="1"/>
  <c r="J20"/>
  <c r="K20" s="1"/>
  <c r="J19"/>
  <c r="K19" s="1"/>
  <c r="J18"/>
  <c r="K18" s="1"/>
  <c r="J16"/>
  <c r="K16" s="1"/>
  <c r="J11"/>
  <c r="K11" s="1"/>
  <c r="J14"/>
  <c r="K14" s="1"/>
  <c r="J12"/>
  <c r="K12" s="1"/>
  <c r="J13"/>
  <c r="K13" s="1"/>
  <c r="J10"/>
  <c r="K10" s="1"/>
  <c r="J17"/>
  <c r="K17" s="1"/>
  <c r="J68"/>
  <c r="K68" s="1"/>
  <c r="K21" l="1"/>
  <c r="K69"/>
  <c r="K71" l="1"/>
  <c r="K90"/>
  <c r="K80"/>
  <c r="K91" l="1"/>
</calcChain>
</file>

<file path=xl/sharedStrings.xml><?xml version="1.0" encoding="utf-8"?>
<sst xmlns="http://schemas.openxmlformats.org/spreadsheetml/2006/main" count="230" uniqueCount="155">
  <si>
    <t>ITEM</t>
  </si>
  <si>
    <t>DESCRIMINAÇÃO</t>
  </si>
  <si>
    <t>QTDE</t>
  </si>
  <si>
    <t>P.UNIT.</t>
  </si>
  <si>
    <t>R$</t>
  </si>
  <si>
    <t>TOTAL</t>
  </si>
  <si>
    <t>UND</t>
  </si>
  <si>
    <t>PREFEITURA MUNICIPAL DE POUSO ALEGRE</t>
  </si>
  <si>
    <t>PLANILHA DE ORÇAMENTO</t>
  </si>
  <si>
    <t>1.1</t>
  </si>
  <si>
    <t xml:space="preserve">PROCESSO: </t>
  </si>
  <si>
    <t xml:space="preserve">obs.: </t>
  </si>
  <si>
    <t>DATA:</t>
  </si>
  <si>
    <t>LOCAL:</t>
  </si>
  <si>
    <t>BAIRRO:</t>
  </si>
  <si>
    <t>UNID.</t>
  </si>
  <si>
    <t>1.0</t>
  </si>
  <si>
    <t>SUBTOTAL</t>
  </si>
  <si>
    <t>PINTURA</t>
  </si>
  <si>
    <t>2- Foi aplicado o BDI de 27,31%(vinte e sete virgula trinta e um por cento);</t>
  </si>
  <si>
    <t>LIMPEZA</t>
  </si>
  <si>
    <t xml:space="preserve">LIMPEZA </t>
  </si>
  <si>
    <t>LIMPEZA GERAL DA OBRA, INCLUSIVE RETIRADA DE ENTULHOS</t>
  </si>
  <si>
    <t>SETOP</t>
  </si>
  <si>
    <t>M2</t>
  </si>
  <si>
    <t>LIM-GER-005</t>
  </si>
  <si>
    <t>SERVIÇOS PRELIMINARES</t>
  </si>
  <si>
    <t>6.1</t>
  </si>
  <si>
    <t>1.2</t>
  </si>
  <si>
    <t>1.3</t>
  </si>
  <si>
    <t>1.4</t>
  </si>
  <si>
    <t>M3</t>
  </si>
  <si>
    <t>DEM-ALV-005</t>
  </si>
  <si>
    <t>TOTAL GERAL</t>
  </si>
  <si>
    <t>DEMOLIÇÃO DE PARTE DA CASA DE JOÃO BATISTA PEREIRA</t>
  </si>
  <si>
    <t>AVENIDA PERIMETRAL, ESQUINA COM RUA DOS GERÂNIOS</t>
  </si>
  <si>
    <t>JARDIM YARA</t>
  </si>
  <si>
    <t>Demolição de concreto armado, com equipamento elétrico, inclusive afastamento</t>
  </si>
  <si>
    <t>DEM-CON-020</t>
  </si>
  <si>
    <t>1.5</t>
  </si>
  <si>
    <t>1.6</t>
  </si>
  <si>
    <t xml:space="preserve">Remoção de porta ou janela metálica, inclusive afastamento </t>
  </si>
  <si>
    <t>DEM-POR-030</t>
  </si>
  <si>
    <t>Remoção de telha metálica, sem reaproveitamento do material, inclusive afastamento</t>
  </si>
  <si>
    <t>DEM-TEL-005</t>
  </si>
  <si>
    <t>REM-CAL-005</t>
  </si>
  <si>
    <t>Remoção de calha galvanizada ou PVC, inclusive afastamento</t>
  </si>
  <si>
    <t>M</t>
  </si>
  <si>
    <t>DEM-CON-035</t>
  </si>
  <si>
    <t xml:space="preserve">Remoção de condutor de chapa galvanizada ou PVC, inclusive afastamento </t>
  </si>
  <si>
    <t>1.7</t>
  </si>
  <si>
    <t>1.8</t>
  </si>
  <si>
    <t>DEM-ENG-005</t>
  </si>
  <si>
    <t>1.9</t>
  </si>
  <si>
    <t>DEM-LUM-010</t>
  </si>
  <si>
    <t>Remoção de luminária incandescente</t>
  </si>
  <si>
    <t>Demolição de piso cerâmico, ou contrapiso de argamassa, inclusive afastamento</t>
  </si>
  <si>
    <t>DEM-PIS-005</t>
  </si>
  <si>
    <t>DEM-PIS-045</t>
  </si>
  <si>
    <t>1.10</t>
  </si>
  <si>
    <t>Demolição de passeio ou laje de concreto manualmente, inclusive afastamento</t>
  </si>
  <si>
    <t>1.11</t>
  </si>
  <si>
    <t>DEM-LUM-005</t>
  </si>
  <si>
    <t>Remoção de luminária fluorescente</t>
  </si>
  <si>
    <t>Transporte de material demolido em caçamba</t>
  </si>
  <si>
    <t>TRA-CAÇ-015</t>
  </si>
  <si>
    <t>FUNDAÇÃO</t>
  </si>
  <si>
    <t>2.1</t>
  </si>
  <si>
    <t>Locação da obra</t>
  </si>
  <si>
    <t>2.2</t>
  </si>
  <si>
    <t>Escavação manual de valas</t>
  </si>
  <si>
    <t>2.3</t>
  </si>
  <si>
    <t>Apiloamento de fundo de valas</t>
  </si>
  <si>
    <t>2.4</t>
  </si>
  <si>
    <t>2.5</t>
  </si>
  <si>
    <t>2.6</t>
  </si>
  <si>
    <t>2.7</t>
  </si>
  <si>
    <t>ESTRUTURA</t>
  </si>
  <si>
    <t>3.1</t>
  </si>
  <si>
    <t>3.2</t>
  </si>
  <si>
    <t>3.3</t>
  </si>
  <si>
    <t>ALVENARIA</t>
  </si>
  <si>
    <t>4.1</t>
  </si>
  <si>
    <t>INSTALAÇÂO ELÈTRICA</t>
  </si>
  <si>
    <t>5.1</t>
  </si>
  <si>
    <t>ML</t>
  </si>
  <si>
    <t>Kg</t>
  </si>
  <si>
    <t>REVESTIMENTO</t>
  </si>
  <si>
    <t>TER-ESC-035</t>
  </si>
  <si>
    <t>TER-API-005</t>
  </si>
  <si>
    <t>Perfuração de estaca broca a trado manual D = 150 mm</t>
  </si>
  <si>
    <t>FUN-TRA-005</t>
  </si>
  <si>
    <t>LOC-OBR-005</t>
  </si>
  <si>
    <t>Forma e desforma de tábua de pinho</t>
  </si>
  <si>
    <t>EST-FOR-005</t>
  </si>
  <si>
    <t>Corte, dobra e armação de aço CA-50 &lt;= 12,5 mm</t>
  </si>
  <si>
    <t>ARM-AÇO-005</t>
  </si>
  <si>
    <t>EST-CON-005</t>
  </si>
  <si>
    <t>Alvenaria de tijolo maciço espessura 0,20 m</t>
  </si>
  <si>
    <t>ALV-TIJ-010</t>
  </si>
  <si>
    <t>Receptáculo de porcelana c/ rosca E 40</t>
  </si>
  <si>
    <t>Interruptor com tomada 110 V</t>
  </si>
  <si>
    <t>ELE-LAN-065</t>
  </si>
  <si>
    <t>ELE-TOM-035</t>
  </si>
  <si>
    <t>Luminária fluorescente 2 x 40 Watts completa</t>
  </si>
  <si>
    <t>ESQUADRIAS METÁLICAS</t>
  </si>
  <si>
    <t>7.1</t>
  </si>
  <si>
    <t>8.1</t>
  </si>
  <si>
    <t>8.2</t>
  </si>
  <si>
    <t>8.3</t>
  </si>
  <si>
    <t>9.1</t>
  </si>
  <si>
    <t>INSTALAÇÃO ELÉTRICA</t>
  </si>
  <si>
    <t>ELE-LUM-026</t>
  </si>
  <si>
    <t>EST-CON-035</t>
  </si>
  <si>
    <t>Fornecimento e lançamento de concreto estrutural, virado em obra, fck 25 Mpa</t>
  </si>
  <si>
    <t>Escoramento tubular convencional tipo "A", com acessórios p/ lajes e vigas</t>
  </si>
  <si>
    <t>M3xmês</t>
  </si>
  <si>
    <t>EST-FOR-035</t>
  </si>
  <si>
    <t>3.4</t>
  </si>
  <si>
    <t>REV-REB-020</t>
  </si>
  <si>
    <t>Revestimento de paredes em camada única, traço: 1:3 Cimento e areia</t>
  </si>
  <si>
    <t>Pintura Látex em paredes e tetos, sem massa corrida exclusive fundo selador</t>
  </si>
  <si>
    <t>PIN-LAT-005</t>
  </si>
  <si>
    <t>PIN-SEL-005</t>
  </si>
  <si>
    <t>Preparação para pintura em paredes e tetos, PVA/Acrilica, com fundo selador</t>
  </si>
  <si>
    <t>PIN-ESM-005</t>
  </si>
  <si>
    <t>Pintura esmalte/óleo em esquadrias de ferro</t>
  </si>
  <si>
    <t>9.2</t>
  </si>
  <si>
    <t>9.3</t>
  </si>
  <si>
    <t>10.1</t>
  </si>
  <si>
    <t>10.2</t>
  </si>
  <si>
    <t>PISO</t>
  </si>
  <si>
    <t>Piso cerâmico PI-5 liso, assentado com argamassa pré-fabricada inc. rejuntamento</t>
  </si>
  <si>
    <t>PIS-CER-010</t>
  </si>
  <si>
    <t>Assentamento de esquadria de ferro e chapa</t>
  </si>
  <si>
    <t>SEDS-COL-005</t>
  </si>
  <si>
    <t>11.1</t>
  </si>
  <si>
    <t>11.2</t>
  </si>
  <si>
    <t>DIVERSOS</t>
  </si>
  <si>
    <t>10.3</t>
  </si>
  <si>
    <t>EST-MET-035</t>
  </si>
  <si>
    <t>PLU-CAL-005</t>
  </si>
  <si>
    <t>PLU-CON-005</t>
  </si>
  <si>
    <t>Calha de chapa galvanizada nº 22, desenvolvimento 0,33m</t>
  </si>
  <si>
    <t>Demolição de engrad. de telha metálica, PVC ou fibrocimento, inclusive afastamento</t>
  </si>
  <si>
    <t>Aterro compactado manual, com soquete</t>
  </si>
  <si>
    <t>TER-ATE-015</t>
  </si>
  <si>
    <t>7.2</t>
  </si>
  <si>
    <t>2.8</t>
  </si>
  <si>
    <t>URB-PAS-005</t>
  </si>
  <si>
    <t>Passeio de concreto e=8 cm, Fck=15 Mpa (padrão Prefeitura Municipal)</t>
  </si>
  <si>
    <t xml:space="preserve">1- O Orçamento foi efetuado conforme Tabela SETOP de outubro de 2015  </t>
  </si>
  <si>
    <t>Fornec, fab, transp. e mont. de est. Met. para telhado s/ laje, p/ telhas metálicas</t>
  </si>
  <si>
    <t xml:space="preserve">Demolição de alvenaria de tijolo e bloco, sem reaprovveitamento, inc. afastamento </t>
  </si>
  <si>
    <t xml:space="preserve">Condutor de aguas pluv. do telhado em tubo de PVC esgoto, inc. com. e sup, 100mm </t>
  </si>
</sst>
</file>

<file path=xl/styles.xml><?xml version="1.0" encoding="utf-8"?>
<styleSheet xmlns="http://schemas.openxmlformats.org/spreadsheetml/2006/main">
  <numFmts count="1">
    <numFmt numFmtId="164" formatCode="[$-416]d\-mmm\-yy;@"/>
  </numFmts>
  <fonts count="9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10" fontId="2" fillId="2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Border="1"/>
    <xf numFmtId="4" fontId="2" fillId="0" borderId="0" xfId="0" applyNumberFormat="1" applyFont="1"/>
    <xf numFmtId="0" fontId="2" fillId="0" borderId="0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Border="1"/>
    <xf numFmtId="0" fontId="4" fillId="0" borderId="0" xfId="0" applyFont="1" applyFill="1" applyBorder="1" applyAlignment="1" applyProtection="1"/>
    <xf numFmtId="0" fontId="3" fillId="0" borderId="0" xfId="0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2" fillId="0" borderId="0" xfId="0" applyNumberFormat="1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textRotation="90"/>
    </xf>
    <xf numFmtId="0" fontId="5" fillId="0" borderId="0" xfId="0" applyFont="1" applyAlignment="1">
      <alignment horizontal="center" vertical="center" textRotation="90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5" fillId="0" borderId="7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center"/>
    </xf>
    <xf numFmtId="4" fontId="7" fillId="0" borderId="16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0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3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4" fontId="5" fillId="0" borderId="19" xfId="0" applyNumberFormat="1" applyFont="1" applyBorder="1" applyAlignment="1">
      <alignment horizontal="right"/>
    </xf>
    <xf numFmtId="4" fontId="5" fillId="0" borderId="19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/>
    <xf numFmtId="0" fontId="5" fillId="3" borderId="1" xfId="0" applyFont="1" applyFill="1" applyBorder="1" applyAlignment="1">
      <alignment horizontal="left"/>
    </xf>
    <xf numFmtId="0" fontId="8" fillId="3" borderId="1" xfId="0" applyFont="1" applyFill="1" applyBorder="1" applyAlignment="1" applyProtection="1">
      <alignment horizontal="center"/>
    </xf>
    <xf numFmtId="2" fontId="5" fillId="3" borderId="1" xfId="0" applyNumberFormat="1" applyFont="1" applyFill="1" applyBorder="1" applyAlignment="1">
      <alignment horizontal="center"/>
    </xf>
    <xf numFmtId="4" fontId="5" fillId="0" borderId="2" xfId="0" applyNumberFormat="1" applyFont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8" fillId="3" borderId="1" xfId="0" applyFont="1" applyFill="1" applyBorder="1" applyAlignment="1" applyProtection="1">
      <alignment horizontal="left"/>
    </xf>
    <xf numFmtId="0" fontId="6" fillId="3" borderId="1" xfId="0" applyFont="1" applyFill="1" applyBorder="1" applyAlignment="1">
      <alignment horizontal="left"/>
    </xf>
    <xf numFmtId="0" fontId="8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/>
    <xf numFmtId="0" fontId="5" fillId="0" borderId="1" xfId="0" applyFont="1" applyBorder="1"/>
    <xf numFmtId="4" fontId="8" fillId="0" borderId="1" xfId="0" applyNumberFormat="1" applyFont="1" applyFill="1" applyBorder="1" applyAlignment="1" applyProtection="1"/>
    <xf numFmtId="4" fontId="5" fillId="0" borderId="1" xfId="0" applyNumberFormat="1" applyFont="1" applyBorder="1"/>
    <xf numFmtId="4" fontId="6" fillId="0" borderId="1" xfId="0" applyNumberFormat="1" applyFont="1" applyBorder="1"/>
    <xf numFmtId="4" fontId="7" fillId="0" borderId="0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0" fontId="8" fillId="0" borderId="1" xfId="0" applyFont="1" applyFill="1" applyBorder="1" applyAlignment="1" applyProtection="1">
      <alignment horizontal="left"/>
    </xf>
    <xf numFmtId="0" fontId="5" fillId="0" borderId="0" xfId="0" applyFont="1"/>
    <xf numFmtId="0" fontId="5" fillId="3" borderId="1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8" fillId="0" borderId="5" xfId="0" applyFont="1" applyFill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left"/>
    </xf>
    <xf numFmtId="4" fontId="6" fillId="0" borderId="14" xfId="0" applyNumberFormat="1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8" fillId="3" borderId="15" xfId="0" applyFont="1" applyFill="1" applyBorder="1" applyAlignment="1" applyProtection="1">
      <alignment horizontal="center"/>
    </xf>
    <xf numFmtId="0" fontId="8" fillId="3" borderId="9" xfId="0" applyFont="1" applyFill="1" applyBorder="1" applyAlignment="1" applyProtection="1">
      <alignment horizontal="center"/>
    </xf>
    <xf numFmtId="0" fontId="5" fillId="0" borderId="0" xfId="0" applyFont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</cellXfs>
  <cellStyles count="1">
    <cellStyle name="Normal" xfId="0" builtinId="0"/>
  </cellStyles>
  <dxfs count="8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160</xdr:row>
      <xdr:rowOff>85725</xdr:rowOff>
    </xdr:from>
    <xdr:to>
      <xdr:col>0</xdr:col>
      <xdr:colOff>0</xdr:colOff>
      <xdr:row>164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79650"/>
          <a:ext cx="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9525</xdr:colOff>
      <xdr:row>0</xdr:row>
      <xdr:rowOff>171450</xdr:rowOff>
    </xdr:from>
    <xdr:to>
      <xdr:col>11</xdr:col>
      <xdr:colOff>0</xdr:colOff>
      <xdr:row>5</xdr:row>
      <xdr:rowOff>266700</xdr:rowOff>
    </xdr:to>
    <xdr:pic>
      <xdr:nvPicPr>
        <xdr:cNvPr id="1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72925" y="171450"/>
          <a:ext cx="971550" cy="1428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257175</xdr:colOff>
      <xdr:row>72</xdr:row>
      <xdr:rowOff>38100</xdr:rowOff>
    </xdr:from>
    <xdr:to>
      <xdr:col>11</xdr:col>
      <xdr:colOff>0</xdr:colOff>
      <xdr:row>76</xdr:row>
      <xdr:rowOff>0</xdr:rowOff>
    </xdr:to>
    <xdr:pic>
      <xdr:nvPicPr>
        <xdr:cNvPr id="10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72875" y="9153525"/>
          <a:ext cx="723900" cy="723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542925</xdr:colOff>
      <xdr:row>71</xdr:row>
      <xdr:rowOff>0</xdr:rowOff>
    </xdr:from>
    <xdr:to>
      <xdr:col>11</xdr:col>
      <xdr:colOff>9525</xdr:colOff>
      <xdr:row>75</xdr:row>
      <xdr:rowOff>276225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9575" y="20478750"/>
          <a:ext cx="1114425" cy="1419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9"/>
  <sheetViews>
    <sheetView showGridLines="0" tabSelected="1" view="pageBreakPreview" topLeftCell="A61" zoomScale="60" workbookViewId="0">
      <selection activeCell="F83" sqref="F83"/>
    </sheetView>
  </sheetViews>
  <sheetFormatPr defaultRowHeight="15" customHeight="1"/>
  <cols>
    <col min="1" max="1" width="7.140625" style="2" customWidth="1"/>
    <col min="2" max="2" width="13.42578125" style="1" customWidth="1"/>
    <col min="3" max="3" width="4.28515625" style="2" hidden="1" customWidth="1"/>
    <col min="4" max="4" width="1.42578125" style="2" hidden="1" customWidth="1"/>
    <col min="5" max="5" width="11.85546875" style="2" customWidth="1"/>
    <col min="6" max="6" width="104" style="5" customWidth="1"/>
    <col min="7" max="7" width="12.5703125" style="3" customWidth="1"/>
    <col min="8" max="8" width="10.28515625" style="14" customWidth="1"/>
    <col min="9" max="9" width="10.140625" style="3" customWidth="1"/>
    <col min="10" max="10" width="10" style="3" customWidth="1"/>
    <col min="11" max="11" width="14.7109375" style="3" customWidth="1"/>
    <col min="12" max="12" width="9.140625" style="5"/>
    <col min="13" max="13" width="11.28515625" style="5" bestFit="1" customWidth="1"/>
    <col min="14" max="14" width="10.140625" style="5" bestFit="1" customWidth="1"/>
    <col min="15" max="15" width="9.140625" style="5"/>
    <col min="16" max="16" width="10.28515625" style="5" bestFit="1" customWidth="1"/>
    <col min="17" max="16384" width="9.140625" style="5"/>
  </cols>
  <sheetData>
    <row r="1" spans="1:16" s="2" customFormat="1" ht="15" customHeight="1">
      <c r="A1" s="22"/>
      <c r="B1" s="23"/>
      <c r="C1" s="22"/>
      <c r="D1" s="22"/>
      <c r="E1" s="22"/>
      <c r="F1" s="22"/>
      <c r="G1" s="24"/>
      <c r="H1" s="25"/>
      <c r="I1" s="24"/>
      <c r="J1" s="24"/>
      <c r="K1" s="24"/>
      <c r="P1" s="4"/>
    </row>
    <row r="2" spans="1:16" ht="23.1" customHeight="1">
      <c r="A2" s="26"/>
      <c r="B2" s="27"/>
      <c r="C2" s="28"/>
      <c r="D2" s="120"/>
      <c r="E2" s="29"/>
      <c r="F2" s="30" t="s">
        <v>7</v>
      </c>
      <c r="G2" s="31"/>
      <c r="H2" s="32"/>
      <c r="I2" s="31"/>
      <c r="J2" s="31"/>
      <c r="K2" s="33"/>
    </row>
    <row r="3" spans="1:16" ht="23.1" customHeight="1">
      <c r="A3" s="26"/>
      <c r="B3" s="27"/>
      <c r="C3" s="28"/>
      <c r="D3" s="120"/>
      <c r="E3" s="114" t="s">
        <v>8</v>
      </c>
      <c r="F3" s="115"/>
      <c r="G3" s="34"/>
      <c r="H3" s="35"/>
      <c r="I3" s="34"/>
      <c r="J3" s="36">
        <v>1.2730999999999999</v>
      </c>
      <c r="K3" s="37"/>
    </row>
    <row r="4" spans="1:16" ht="23.1" customHeight="1">
      <c r="A4" s="26"/>
      <c r="B4" s="27"/>
      <c r="C4" s="22"/>
      <c r="D4" s="120"/>
      <c r="E4" s="116" t="s">
        <v>34</v>
      </c>
      <c r="F4" s="117"/>
      <c r="G4" s="34"/>
      <c r="H4" s="35"/>
      <c r="I4" s="34"/>
      <c r="J4" s="34"/>
      <c r="K4" s="37"/>
    </row>
    <row r="5" spans="1:16" ht="23.1" customHeight="1">
      <c r="A5" s="26"/>
      <c r="B5" s="27"/>
      <c r="C5" s="22"/>
      <c r="D5" s="120"/>
      <c r="E5" s="38" t="s">
        <v>13</v>
      </c>
      <c r="F5" s="39" t="s">
        <v>35</v>
      </c>
      <c r="G5" s="34" t="s">
        <v>12</v>
      </c>
      <c r="H5" s="106">
        <v>42390</v>
      </c>
      <c r="I5" s="106"/>
      <c r="J5" s="106"/>
      <c r="K5" s="37"/>
    </row>
    <row r="6" spans="1:16" ht="23.1" customHeight="1">
      <c r="A6" s="126" t="s">
        <v>23</v>
      </c>
      <c r="B6" s="126"/>
      <c r="C6" s="22"/>
      <c r="D6" s="121"/>
      <c r="E6" s="40" t="s">
        <v>14</v>
      </c>
      <c r="F6" s="41" t="s">
        <v>36</v>
      </c>
      <c r="G6" s="107" t="s">
        <v>10</v>
      </c>
      <c r="H6" s="107"/>
      <c r="I6" s="107"/>
      <c r="J6" s="107"/>
      <c r="K6" s="108"/>
    </row>
    <row r="7" spans="1:16" s="2" customFormat="1" ht="23.1" customHeight="1">
      <c r="A7" s="127"/>
      <c r="B7" s="128"/>
      <c r="C7" s="42"/>
      <c r="D7" s="43"/>
      <c r="E7" s="124" t="s">
        <v>0</v>
      </c>
      <c r="F7" s="124" t="s">
        <v>1</v>
      </c>
      <c r="G7" s="44" t="s">
        <v>2</v>
      </c>
      <c r="H7" s="44" t="s">
        <v>6</v>
      </c>
      <c r="I7" s="44" t="s">
        <v>3</v>
      </c>
      <c r="J7" s="44" t="s">
        <v>3</v>
      </c>
      <c r="K7" s="44" t="s">
        <v>5</v>
      </c>
    </row>
    <row r="8" spans="1:16" s="2" customFormat="1" ht="23.1" customHeight="1" thickBot="1">
      <c r="A8" s="129"/>
      <c r="B8" s="130"/>
      <c r="C8" s="45"/>
      <c r="D8" s="46"/>
      <c r="E8" s="125"/>
      <c r="F8" s="125"/>
      <c r="G8" s="47"/>
      <c r="H8" s="48"/>
      <c r="I8" s="48" t="s">
        <v>4</v>
      </c>
      <c r="J8" s="48" t="s">
        <v>4</v>
      </c>
      <c r="K8" s="48" t="s">
        <v>4</v>
      </c>
    </row>
    <row r="9" spans="1:16" s="2" customFormat="1" ht="23.1" customHeight="1" thickTop="1">
      <c r="A9" s="122"/>
      <c r="B9" s="123"/>
      <c r="C9" s="49"/>
      <c r="D9" s="49"/>
      <c r="E9" s="50" t="s">
        <v>16</v>
      </c>
      <c r="F9" s="51" t="s">
        <v>26</v>
      </c>
      <c r="G9" s="52"/>
      <c r="H9" s="53"/>
      <c r="I9" s="53"/>
      <c r="J9" s="53"/>
      <c r="K9" s="53"/>
    </row>
    <row r="10" spans="1:16" s="2" customFormat="1" ht="23.1" customHeight="1">
      <c r="A10" s="104" t="s">
        <v>44</v>
      </c>
      <c r="B10" s="105"/>
      <c r="C10" s="54"/>
      <c r="D10" s="54"/>
      <c r="E10" s="55" t="s">
        <v>9</v>
      </c>
      <c r="F10" s="56" t="s">
        <v>43</v>
      </c>
      <c r="G10" s="57">
        <v>33.58</v>
      </c>
      <c r="H10" s="58" t="s">
        <v>24</v>
      </c>
      <c r="I10" s="57">
        <v>4.16</v>
      </c>
      <c r="J10" s="59">
        <f>I10*J3</f>
        <v>5.2960959999999995</v>
      </c>
      <c r="K10" s="60">
        <f>J10*G10</f>
        <v>177.84290367999998</v>
      </c>
    </row>
    <row r="11" spans="1:16" s="2" customFormat="1" ht="23.1" customHeight="1">
      <c r="A11" s="104" t="s">
        <v>52</v>
      </c>
      <c r="B11" s="105"/>
      <c r="C11" s="54"/>
      <c r="D11" s="54"/>
      <c r="E11" s="55" t="s">
        <v>28</v>
      </c>
      <c r="F11" s="56" t="s">
        <v>144</v>
      </c>
      <c r="G11" s="57">
        <v>33.58</v>
      </c>
      <c r="H11" s="58" t="s">
        <v>24</v>
      </c>
      <c r="I11" s="57">
        <v>11.07</v>
      </c>
      <c r="J11" s="59">
        <f>I11*J3</f>
        <v>14.093216999999999</v>
      </c>
      <c r="K11" s="60">
        <f>J11*G11</f>
        <v>473.25022685999994</v>
      </c>
    </row>
    <row r="12" spans="1:16" s="2" customFormat="1" ht="23.1" customHeight="1">
      <c r="A12" s="104" t="s">
        <v>45</v>
      </c>
      <c r="B12" s="105"/>
      <c r="C12" s="54"/>
      <c r="D12" s="54"/>
      <c r="E12" s="55" t="s">
        <v>29</v>
      </c>
      <c r="F12" s="56" t="s">
        <v>46</v>
      </c>
      <c r="G12" s="57">
        <v>9.1999999999999993</v>
      </c>
      <c r="H12" s="58" t="s">
        <v>47</v>
      </c>
      <c r="I12" s="57">
        <v>5.09</v>
      </c>
      <c r="J12" s="59">
        <f>I12*J3</f>
        <v>6.480078999999999</v>
      </c>
      <c r="K12" s="60">
        <f>J12*G12</f>
        <v>59.616726799999988</v>
      </c>
    </row>
    <row r="13" spans="1:16" s="2" customFormat="1" ht="23.1" customHeight="1">
      <c r="A13" s="104" t="s">
        <v>48</v>
      </c>
      <c r="B13" s="105"/>
      <c r="C13" s="54"/>
      <c r="D13" s="54"/>
      <c r="E13" s="55" t="s">
        <v>30</v>
      </c>
      <c r="F13" s="56" t="s">
        <v>49</v>
      </c>
      <c r="G13" s="57">
        <v>10</v>
      </c>
      <c r="H13" s="58" t="s">
        <v>47</v>
      </c>
      <c r="I13" s="57">
        <v>3.18</v>
      </c>
      <c r="J13" s="59">
        <f>I13*J3</f>
        <v>4.0484580000000001</v>
      </c>
      <c r="K13" s="60">
        <f>J13*G13</f>
        <v>40.484580000000001</v>
      </c>
    </row>
    <row r="14" spans="1:16" s="2" customFormat="1" ht="23.1" customHeight="1">
      <c r="A14" s="104" t="s">
        <v>42</v>
      </c>
      <c r="B14" s="105"/>
      <c r="C14" s="54"/>
      <c r="D14" s="54"/>
      <c r="E14" s="55" t="s">
        <v>39</v>
      </c>
      <c r="F14" s="56" t="s">
        <v>41</v>
      </c>
      <c r="G14" s="57">
        <v>21.05</v>
      </c>
      <c r="H14" s="58" t="s">
        <v>24</v>
      </c>
      <c r="I14" s="57">
        <v>10.82</v>
      </c>
      <c r="J14" s="59">
        <f>I14*J3</f>
        <v>13.774941999999999</v>
      </c>
      <c r="K14" s="60">
        <f t="shared" ref="K14:K20" si="0">J14*G14</f>
        <v>289.96252909999998</v>
      </c>
      <c r="L14" s="21"/>
    </row>
    <row r="15" spans="1:16" s="2" customFormat="1" ht="23.1" customHeight="1">
      <c r="A15" s="104" t="s">
        <v>62</v>
      </c>
      <c r="B15" s="105"/>
      <c r="C15" s="54"/>
      <c r="D15" s="54"/>
      <c r="E15" s="55" t="s">
        <v>40</v>
      </c>
      <c r="F15" s="56" t="s">
        <v>63</v>
      </c>
      <c r="G15" s="57">
        <v>2</v>
      </c>
      <c r="H15" s="58" t="s">
        <v>15</v>
      </c>
      <c r="I15" s="57">
        <v>10.5</v>
      </c>
      <c r="J15" s="59">
        <f>I15*J3</f>
        <v>13.36755</v>
      </c>
      <c r="K15" s="60">
        <f t="shared" si="0"/>
        <v>26.735099999999999</v>
      </c>
      <c r="L15" s="19"/>
    </row>
    <row r="16" spans="1:16" s="2" customFormat="1" ht="23.1" customHeight="1">
      <c r="A16" s="104" t="s">
        <v>54</v>
      </c>
      <c r="B16" s="105"/>
      <c r="C16" s="54"/>
      <c r="D16" s="54"/>
      <c r="E16" s="55" t="s">
        <v>50</v>
      </c>
      <c r="F16" s="56" t="s">
        <v>55</v>
      </c>
      <c r="G16" s="57">
        <v>3</v>
      </c>
      <c r="H16" s="58" t="s">
        <v>15</v>
      </c>
      <c r="I16" s="57">
        <v>6.57</v>
      </c>
      <c r="J16" s="59">
        <f>I16*J3</f>
        <v>8.3642669999999999</v>
      </c>
      <c r="K16" s="60">
        <f t="shared" si="0"/>
        <v>25.092801000000001</v>
      </c>
      <c r="L16" s="19"/>
    </row>
    <row r="17" spans="1:12" s="2" customFormat="1" ht="23.1" customHeight="1">
      <c r="A17" s="104" t="s">
        <v>57</v>
      </c>
      <c r="B17" s="105"/>
      <c r="C17" s="54"/>
      <c r="D17" s="54"/>
      <c r="E17" s="55" t="s">
        <v>51</v>
      </c>
      <c r="F17" s="56" t="s">
        <v>56</v>
      </c>
      <c r="G17" s="57">
        <v>67.16</v>
      </c>
      <c r="H17" s="58" t="s">
        <v>24</v>
      </c>
      <c r="I17" s="57">
        <v>10.19</v>
      </c>
      <c r="J17" s="59">
        <f>I17*J3</f>
        <v>12.972888999999999</v>
      </c>
      <c r="K17" s="60">
        <f t="shared" si="0"/>
        <v>871.25922523999986</v>
      </c>
      <c r="L17" s="15"/>
    </row>
    <row r="18" spans="1:12" s="2" customFormat="1" ht="23.1" customHeight="1">
      <c r="A18" s="104" t="s">
        <v>38</v>
      </c>
      <c r="B18" s="105"/>
      <c r="C18" s="54"/>
      <c r="D18" s="54"/>
      <c r="E18" s="55" t="s">
        <v>53</v>
      </c>
      <c r="F18" s="56" t="s">
        <v>37</v>
      </c>
      <c r="G18" s="57">
        <v>16.41</v>
      </c>
      <c r="H18" s="58" t="s">
        <v>31</v>
      </c>
      <c r="I18" s="57">
        <v>69.92</v>
      </c>
      <c r="J18" s="59">
        <f>I18*J3</f>
        <v>89.015152</v>
      </c>
      <c r="K18" s="60">
        <f t="shared" si="0"/>
        <v>1460.73864432</v>
      </c>
    </row>
    <row r="19" spans="1:12" s="2" customFormat="1" ht="23.1" customHeight="1">
      <c r="A19" s="104" t="s">
        <v>32</v>
      </c>
      <c r="B19" s="105"/>
      <c r="C19" s="54"/>
      <c r="D19" s="54"/>
      <c r="E19" s="55" t="s">
        <v>59</v>
      </c>
      <c r="F19" s="61" t="s">
        <v>153</v>
      </c>
      <c r="G19" s="57">
        <v>76</v>
      </c>
      <c r="H19" s="58" t="s">
        <v>31</v>
      </c>
      <c r="I19" s="57">
        <v>70.03</v>
      </c>
      <c r="J19" s="59">
        <f>I19*J3</f>
        <v>89.155192999999997</v>
      </c>
      <c r="K19" s="60">
        <f t="shared" si="0"/>
        <v>6775.7946679999995</v>
      </c>
    </row>
    <row r="20" spans="1:12" s="2" customFormat="1" ht="23.1" customHeight="1">
      <c r="A20" s="104" t="s">
        <v>58</v>
      </c>
      <c r="B20" s="105"/>
      <c r="C20" s="62"/>
      <c r="D20" s="62"/>
      <c r="E20" s="55" t="s">
        <v>61</v>
      </c>
      <c r="F20" s="61" t="s">
        <v>60</v>
      </c>
      <c r="G20" s="57">
        <v>15.64</v>
      </c>
      <c r="H20" s="63" t="s">
        <v>24</v>
      </c>
      <c r="I20" s="57">
        <v>17.829999999999998</v>
      </c>
      <c r="J20" s="64">
        <f>I20*J3</f>
        <v>22.699372999999994</v>
      </c>
      <c r="K20" s="60">
        <f t="shared" si="0"/>
        <v>355.01819371999994</v>
      </c>
    </row>
    <row r="21" spans="1:12" s="2" customFormat="1" ht="23.1" customHeight="1">
      <c r="A21" s="90"/>
      <c r="B21" s="91"/>
      <c r="C21" s="62"/>
      <c r="D21" s="62"/>
      <c r="E21" s="65"/>
      <c r="F21" s="66" t="s">
        <v>17</v>
      </c>
      <c r="G21" s="57"/>
      <c r="H21" s="63"/>
      <c r="I21" s="57"/>
      <c r="J21" s="64"/>
      <c r="K21" s="67">
        <f>SUM(K10:K20)</f>
        <v>10555.79559872</v>
      </c>
    </row>
    <row r="22" spans="1:12" s="2" customFormat="1" ht="23.1" customHeight="1">
      <c r="A22" s="90"/>
      <c r="B22" s="91"/>
      <c r="C22" s="62"/>
      <c r="D22" s="62"/>
      <c r="E22" s="68">
        <v>2</v>
      </c>
      <c r="F22" s="69" t="s">
        <v>66</v>
      </c>
      <c r="G22" s="57"/>
      <c r="H22" s="63"/>
      <c r="I22" s="57"/>
      <c r="J22" s="64"/>
      <c r="K22" s="67"/>
    </row>
    <row r="23" spans="1:12" s="2" customFormat="1" ht="23.1" customHeight="1">
      <c r="A23" s="104" t="s">
        <v>92</v>
      </c>
      <c r="B23" s="105"/>
      <c r="C23" s="62"/>
      <c r="D23" s="62"/>
      <c r="E23" s="65" t="s">
        <v>67</v>
      </c>
      <c r="F23" s="70" t="s">
        <v>68</v>
      </c>
      <c r="G23" s="57">
        <v>68</v>
      </c>
      <c r="H23" s="63" t="s">
        <v>24</v>
      </c>
      <c r="I23" s="57">
        <v>5.75</v>
      </c>
      <c r="J23" s="64">
        <f>I23*J$3</f>
        <v>7.3203249999999995</v>
      </c>
      <c r="K23" s="59">
        <f>J23*G23</f>
        <v>497.78209999999996</v>
      </c>
    </row>
    <row r="24" spans="1:12" s="2" customFormat="1" ht="23.1" customHeight="1">
      <c r="A24" s="104" t="s">
        <v>88</v>
      </c>
      <c r="B24" s="105"/>
      <c r="C24" s="95"/>
      <c r="D24" s="62"/>
      <c r="E24" s="65" t="s">
        <v>69</v>
      </c>
      <c r="F24" s="70" t="s">
        <v>70</v>
      </c>
      <c r="G24" s="57">
        <v>3</v>
      </c>
      <c r="H24" s="63" t="s">
        <v>31</v>
      </c>
      <c r="I24" s="57">
        <v>38.18</v>
      </c>
      <c r="J24" s="64">
        <f t="shared" ref="J24:J30" si="1">I24*J$3</f>
        <v>48.606957999999999</v>
      </c>
      <c r="K24" s="59">
        <f t="shared" ref="K24:K30" si="2">J24*G24</f>
        <v>145.820874</v>
      </c>
    </row>
    <row r="25" spans="1:12" s="2" customFormat="1" ht="23.1" customHeight="1">
      <c r="A25" s="104" t="s">
        <v>89</v>
      </c>
      <c r="B25" s="105"/>
      <c r="C25" s="62"/>
      <c r="D25" s="62"/>
      <c r="E25" s="65" t="s">
        <v>71</v>
      </c>
      <c r="F25" s="70" t="s">
        <v>72</v>
      </c>
      <c r="G25" s="57">
        <v>3.64</v>
      </c>
      <c r="H25" s="63" t="s">
        <v>24</v>
      </c>
      <c r="I25" s="57">
        <v>12.91</v>
      </c>
      <c r="J25" s="64">
        <f t="shared" si="1"/>
        <v>16.435720999999997</v>
      </c>
      <c r="K25" s="59">
        <f t="shared" si="2"/>
        <v>59.826024439999991</v>
      </c>
    </row>
    <row r="26" spans="1:12" s="2" customFormat="1" ht="23.1" customHeight="1">
      <c r="A26" s="104" t="s">
        <v>91</v>
      </c>
      <c r="B26" s="105"/>
      <c r="C26" s="62"/>
      <c r="D26" s="62"/>
      <c r="E26" s="65" t="s">
        <v>73</v>
      </c>
      <c r="F26" s="72" t="s">
        <v>90</v>
      </c>
      <c r="G26" s="57">
        <v>108</v>
      </c>
      <c r="H26" s="63" t="s">
        <v>85</v>
      </c>
      <c r="I26" s="57">
        <v>12.91</v>
      </c>
      <c r="J26" s="64">
        <f t="shared" si="1"/>
        <v>16.435720999999997</v>
      </c>
      <c r="K26" s="59">
        <f t="shared" si="2"/>
        <v>1775.0578679999996</v>
      </c>
    </row>
    <row r="27" spans="1:12" s="2" customFormat="1" ht="23.1" customHeight="1">
      <c r="A27" s="104" t="s">
        <v>94</v>
      </c>
      <c r="B27" s="105"/>
      <c r="C27" s="62"/>
      <c r="D27" s="62"/>
      <c r="E27" s="65" t="s">
        <v>74</v>
      </c>
      <c r="F27" s="70" t="s">
        <v>93</v>
      </c>
      <c r="G27" s="57">
        <v>16.5</v>
      </c>
      <c r="H27" s="63" t="s">
        <v>24</v>
      </c>
      <c r="I27" s="57">
        <v>52.68</v>
      </c>
      <c r="J27" s="64">
        <f t="shared" si="1"/>
        <v>67.066907999999998</v>
      </c>
      <c r="K27" s="59">
        <f t="shared" si="2"/>
        <v>1106.6039819999999</v>
      </c>
    </row>
    <row r="28" spans="1:12" s="2" customFormat="1" ht="23.1" customHeight="1">
      <c r="A28" s="104" t="s">
        <v>96</v>
      </c>
      <c r="B28" s="105"/>
      <c r="C28" s="62"/>
      <c r="D28" s="62"/>
      <c r="E28" s="65" t="s">
        <v>75</v>
      </c>
      <c r="F28" s="61" t="s">
        <v>95</v>
      </c>
      <c r="G28" s="57">
        <v>282</v>
      </c>
      <c r="H28" s="63" t="s">
        <v>86</v>
      </c>
      <c r="I28" s="57">
        <v>7.79</v>
      </c>
      <c r="J28" s="64">
        <f t="shared" si="1"/>
        <v>9.9174489999999995</v>
      </c>
      <c r="K28" s="59">
        <f t="shared" si="2"/>
        <v>2796.7206179999998</v>
      </c>
    </row>
    <row r="29" spans="1:12" s="2" customFormat="1" ht="23.1" customHeight="1">
      <c r="A29" s="104" t="s">
        <v>113</v>
      </c>
      <c r="B29" s="105"/>
      <c r="C29" s="62"/>
      <c r="D29" s="62"/>
      <c r="E29" s="65" t="s">
        <v>76</v>
      </c>
      <c r="F29" s="61" t="s">
        <v>114</v>
      </c>
      <c r="G29" s="57">
        <v>2.35</v>
      </c>
      <c r="H29" s="63" t="s">
        <v>31</v>
      </c>
      <c r="I29" s="57">
        <v>417.76</v>
      </c>
      <c r="J29" s="64">
        <f t="shared" si="1"/>
        <v>531.85025599999994</v>
      </c>
      <c r="K29" s="59">
        <f t="shared" si="2"/>
        <v>1249.8481015999998</v>
      </c>
    </row>
    <row r="30" spans="1:12" s="2" customFormat="1" ht="23.1" customHeight="1">
      <c r="A30" s="104" t="s">
        <v>146</v>
      </c>
      <c r="B30" s="105"/>
      <c r="C30" s="62"/>
      <c r="D30" s="62"/>
      <c r="E30" s="65" t="s">
        <v>148</v>
      </c>
      <c r="F30" s="61" t="s">
        <v>145</v>
      </c>
      <c r="G30" s="57">
        <v>22</v>
      </c>
      <c r="H30" s="63" t="s">
        <v>31</v>
      </c>
      <c r="I30" s="57">
        <v>38.18</v>
      </c>
      <c r="J30" s="64">
        <f t="shared" si="1"/>
        <v>48.606957999999999</v>
      </c>
      <c r="K30" s="59">
        <f t="shared" si="2"/>
        <v>1069.3530759999999</v>
      </c>
    </row>
    <row r="31" spans="1:12" s="2" customFormat="1" ht="23.1" customHeight="1">
      <c r="A31" s="90"/>
      <c r="B31" s="91"/>
      <c r="C31" s="62"/>
      <c r="D31" s="62"/>
      <c r="E31" s="65"/>
      <c r="F31" s="66" t="s">
        <v>17</v>
      </c>
      <c r="G31" s="57"/>
      <c r="H31" s="63"/>
      <c r="I31" s="57"/>
      <c r="J31" s="64"/>
      <c r="K31" s="67">
        <f>SUM(K23:K30)</f>
        <v>8701.0126440399999</v>
      </c>
    </row>
    <row r="32" spans="1:12" s="2" customFormat="1" ht="23.1" customHeight="1">
      <c r="A32" s="90"/>
      <c r="B32" s="91"/>
      <c r="C32" s="62"/>
      <c r="D32" s="62"/>
      <c r="E32" s="68">
        <v>3</v>
      </c>
      <c r="F32" s="69" t="s">
        <v>77</v>
      </c>
      <c r="G32" s="57"/>
      <c r="H32" s="63"/>
      <c r="I32" s="57"/>
      <c r="J32" s="64"/>
      <c r="K32" s="67"/>
    </row>
    <row r="33" spans="1:11" s="2" customFormat="1" ht="23.1" customHeight="1">
      <c r="A33" s="104" t="s">
        <v>94</v>
      </c>
      <c r="B33" s="105"/>
      <c r="C33" s="62"/>
      <c r="D33" s="62"/>
      <c r="E33" s="65" t="s">
        <v>78</v>
      </c>
      <c r="F33" s="70" t="s">
        <v>93</v>
      </c>
      <c r="G33" s="57">
        <v>67.400000000000006</v>
      </c>
      <c r="H33" s="63" t="s">
        <v>24</v>
      </c>
      <c r="I33" s="57">
        <v>52.68</v>
      </c>
      <c r="J33" s="64">
        <f>I33*J$3</f>
        <v>67.066907999999998</v>
      </c>
      <c r="K33" s="59">
        <f>J33*G33</f>
        <v>4520.3095991999999</v>
      </c>
    </row>
    <row r="34" spans="1:11" s="2" customFormat="1" ht="23.1" customHeight="1">
      <c r="A34" s="104" t="s">
        <v>117</v>
      </c>
      <c r="B34" s="105"/>
      <c r="C34" s="62"/>
      <c r="D34" s="62"/>
      <c r="E34" s="65" t="s">
        <v>79</v>
      </c>
      <c r="F34" s="70" t="s">
        <v>115</v>
      </c>
      <c r="G34" s="57">
        <v>447</v>
      </c>
      <c r="H34" s="63" t="s">
        <v>116</v>
      </c>
      <c r="I34" s="57">
        <v>2</v>
      </c>
      <c r="J34" s="64">
        <f>I34*J$3</f>
        <v>2.5461999999999998</v>
      </c>
      <c r="K34" s="59">
        <f>J34*G34</f>
        <v>1138.1514</v>
      </c>
    </row>
    <row r="35" spans="1:11" s="2" customFormat="1" ht="23.1" customHeight="1">
      <c r="A35" s="104" t="s">
        <v>96</v>
      </c>
      <c r="B35" s="105"/>
      <c r="C35" s="62"/>
      <c r="D35" s="62"/>
      <c r="E35" s="65" t="s">
        <v>80</v>
      </c>
      <c r="F35" s="61" t="s">
        <v>95</v>
      </c>
      <c r="G35" s="57">
        <v>1228</v>
      </c>
      <c r="H35" s="63" t="s">
        <v>86</v>
      </c>
      <c r="I35" s="57">
        <v>7.79</v>
      </c>
      <c r="J35" s="64">
        <f t="shared" ref="J35:J36" si="3">I35*J$3</f>
        <v>9.9174489999999995</v>
      </c>
      <c r="K35" s="59">
        <f t="shared" ref="K35:K36" si="4">J35*G35</f>
        <v>12178.627371999999</v>
      </c>
    </row>
    <row r="36" spans="1:11" s="2" customFormat="1" ht="23.1" customHeight="1">
      <c r="A36" s="104" t="s">
        <v>97</v>
      </c>
      <c r="B36" s="105"/>
      <c r="C36" s="62"/>
      <c r="D36" s="62"/>
      <c r="E36" s="65" t="s">
        <v>118</v>
      </c>
      <c r="F36" s="61" t="s">
        <v>114</v>
      </c>
      <c r="G36" s="57">
        <v>6.5</v>
      </c>
      <c r="H36" s="63" t="s">
        <v>31</v>
      </c>
      <c r="I36" s="57">
        <v>417.76</v>
      </c>
      <c r="J36" s="64">
        <f t="shared" si="3"/>
        <v>531.85025599999994</v>
      </c>
      <c r="K36" s="59">
        <f t="shared" si="4"/>
        <v>3457.0266639999995</v>
      </c>
    </row>
    <row r="37" spans="1:11" s="2" customFormat="1" ht="23.1" customHeight="1">
      <c r="A37" s="90"/>
      <c r="B37" s="91"/>
      <c r="C37" s="62"/>
      <c r="D37" s="62"/>
      <c r="E37" s="65"/>
      <c r="F37" s="66" t="s">
        <v>17</v>
      </c>
      <c r="G37" s="57"/>
      <c r="H37" s="63"/>
      <c r="I37" s="57"/>
      <c r="J37" s="64"/>
      <c r="K37" s="67">
        <f>SUM(K33:K36)</f>
        <v>21294.1150352</v>
      </c>
    </row>
    <row r="38" spans="1:11" s="2" customFormat="1" ht="23.1" customHeight="1">
      <c r="A38" s="90"/>
      <c r="B38" s="91"/>
      <c r="C38" s="62"/>
      <c r="D38" s="62"/>
      <c r="E38" s="68">
        <v>4</v>
      </c>
      <c r="F38" s="69" t="s">
        <v>81</v>
      </c>
      <c r="G38" s="57"/>
      <c r="H38" s="63"/>
      <c r="I38" s="57"/>
      <c r="J38" s="64"/>
      <c r="K38" s="67"/>
    </row>
    <row r="39" spans="1:11" s="2" customFormat="1" ht="23.1" customHeight="1">
      <c r="A39" s="104" t="s">
        <v>99</v>
      </c>
      <c r="B39" s="105"/>
      <c r="C39" s="62"/>
      <c r="D39" s="62"/>
      <c r="E39" s="65" t="s">
        <v>82</v>
      </c>
      <c r="F39" s="61" t="s">
        <v>98</v>
      </c>
      <c r="G39" s="57">
        <v>73</v>
      </c>
      <c r="H39" s="63" t="s">
        <v>24</v>
      </c>
      <c r="I39" s="57">
        <v>111.13</v>
      </c>
      <c r="J39" s="64">
        <f>I39*J3</f>
        <v>141.47960299999997</v>
      </c>
      <c r="K39" s="59">
        <f>J39*G39</f>
        <v>10328.011018999998</v>
      </c>
    </row>
    <row r="40" spans="1:11" s="2" customFormat="1" ht="23.1" customHeight="1">
      <c r="A40" s="104"/>
      <c r="B40" s="105"/>
      <c r="C40" s="62"/>
      <c r="D40" s="62"/>
      <c r="E40" s="65"/>
      <c r="F40" s="66" t="s">
        <v>17</v>
      </c>
      <c r="G40" s="57"/>
      <c r="H40" s="63"/>
      <c r="I40" s="57"/>
      <c r="J40" s="64"/>
      <c r="K40" s="67">
        <f>K39</f>
        <v>10328.011018999998</v>
      </c>
    </row>
    <row r="41" spans="1:11" s="2" customFormat="1" ht="23.1" customHeight="1">
      <c r="A41" s="104"/>
      <c r="B41" s="105"/>
      <c r="C41" s="62"/>
      <c r="D41" s="62"/>
      <c r="E41" s="68">
        <v>5</v>
      </c>
      <c r="F41" s="69" t="s">
        <v>105</v>
      </c>
      <c r="G41" s="57"/>
      <c r="H41" s="63"/>
      <c r="I41" s="57"/>
      <c r="J41" s="64"/>
      <c r="K41" s="67"/>
    </row>
    <row r="42" spans="1:11" s="2" customFormat="1" ht="23.1" customHeight="1">
      <c r="A42" s="104" t="s">
        <v>135</v>
      </c>
      <c r="B42" s="105"/>
      <c r="C42" s="62"/>
      <c r="D42" s="62"/>
      <c r="E42" s="65" t="s">
        <v>84</v>
      </c>
      <c r="F42" s="70" t="s">
        <v>134</v>
      </c>
      <c r="G42" s="57">
        <v>21.05</v>
      </c>
      <c r="H42" s="63" t="s">
        <v>24</v>
      </c>
      <c r="I42" s="57">
        <v>80.180000000000007</v>
      </c>
      <c r="J42" s="64">
        <f>I42*J$3</f>
        <v>102.077158</v>
      </c>
      <c r="K42" s="59">
        <f>J42*G42</f>
        <v>2148.7241758999999</v>
      </c>
    </row>
    <row r="43" spans="1:11" s="2" customFormat="1" ht="23.1" customHeight="1">
      <c r="A43" s="104"/>
      <c r="B43" s="105"/>
      <c r="C43" s="62"/>
      <c r="D43" s="62"/>
      <c r="E43" s="65"/>
      <c r="F43" s="66" t="s">
        <v>17</v>
      </c>
      <c r="G43" s="57"/>
      <c r="H43" s="63"/>
      <c r="I43" s="57"/>
      <c r="J43" s="64"/>
      <c r="K43" s="67">
        <f>SUM(K42:K42)</f>
        <v>2148.7241758999999</v>
      </c>
    </row>
    <row r="44" spans="1:11" s="2" customFormat="1" ht="23.1" customHeight="1">
      <c r="A44" s="104"/>
      <c r="B44" s="105"/>
      <c r="C44" s="62"/>
      <c r="D44" s="62"/>
      <c r="E44" s="68">
        <v>6</v>
      </c>
      <c r="F44" s="69" t="s">
        <v>87</v>
      </c>
      <c r="G44" s="57"/>
      <c r="H44" s="63"/>
      <c r="I44" s="57"/>
      <c r="J44" s="64"/>
      <c r="K44" s="67"/>
    </row>
    <row r="45" spans="1:11" s="2" customFormat="1" ht="23.1" customHeight="1">
      <c r="A45" s="104" t="s">
        <v>119</v>
      </c>
      <c r="B45" s="105"/>
      <c r="C45" s="62"/>
      <c r="D45" s="62"/>
      <c r="E45" s="65" t="s">
        <v>27</v>
      </c>
      <c r="F45" s="70" t="s">
        <v>120</v>
      </c>
      <c r="G45" s="57">
        <v>270</v>
      </c>
      <c r="H45" s="63" t="s">
        <v>24</v>
      </c>
      <c r="I45" s="57">
        <v>24.47</v>
      </c>
      <c r="J45" s="64">
        <f>I45*J3</f>
        <v>31.152756999999998</v>
      </c>
      <c r="K45" s="59">
        <f>J45*G45</f>
        <v>8411.2443899999998</v>
      </c>
    </row>
    <row r="46" spans="1:11" s="2" customFormat="1" ht="23.1" customHeight="1">
      <c r="A46" s="104"/>
      <c r="B46" s="105"/>
      <c r="C46" s="62"/>
      <c r="D46" s="62"/>
      <c r="E46" s="65"/>
      <c r="F46" s="66" t="s">
        <v>17</v>
      </c>
      <c r="G46" s="57"/>
      <c r="H46" s="63"/>
      <c r="I46" s="57"/>
      <c r="J46" s="64"/>
      <c r="K46" s="67">
        <f>K45</f>
        <v>8411.2443899999998</v>
      </c>
    </row>
    <row r="47" spans="1:11" s="2" customFormat="1" ht="23.1" customHeight="1">
      <c r="A47" s="90"/>
      <c r="B47" s="91"/>
      <c r="C47" s="62"/>
      <c r="D47" s="62"/>
      <c r="E47" s="68">
        <v>7</v>
      </c>
      <c r="F47" s="69" t="s">
        <v>131</v>
      </c>
      <c r="G47" s="57"/>
      <c r="H47" s="63"/>
      <c r="I47" s="57"/>
      <c r="J47" s="64"/>
      <c r="K47" s="67"/>
    </row>
    <row r="48" spans="1:11" s="2" customFormat="1" ht="23.1" customHeight="1">
      <c r="A48" s="104" t="s">
        <v>149</v>
      </c>
      <c r="B48" s="105"/>
      <c r="C48" s="62"/>
      <c r="D48" s="62"/>
      <c r="E48" s="65" t="s">
        <v>106</v>
      </c>
      <c r="F48" s="70" t="s">
        <v>150</v>
      </c>
      <c r="G48" s="57">
        <v>13.8</v>
      </c>
      <c r="H48" s="63" t="s">
        <v>24</v>
      </c>
      <c r="I48" s="57">
        <v>39.4</v>
      </c>
      <c r="J48" s="64">
        <f>I48*J3</f>
        <v>50.160139999999991</v>
      </c>
      <c r="K48" s="59">
        <f>J48*G48</f>
        <v>692.20993199999987</v>
      </c>
    </row>
    <row r="49" spans="1:12" s="2" customFormat="1" ht="23.1" customHeight="1">
      <c r="A49" s="104" t="s">
        <v>133</v>
      </c>
      <c r="B49" s="105"/>
      <c r="C49" s="62"/>
      <c r="D49" s="62"/>
      <c r="E49" s="65" t="s">
        <v>147</v>
      </c>
      <c r="F49" s="70" t="s">
        <v>132</v>
      </c>
      <c r="G49" s="57">
        <v>68</v>
      </c>
      <c r="H49" s="63" t="s">
        <v>24</v>
      </c>
      <c r="I49" s="57">
        <v>64.98</v>
      </c>
      <c r="J49" s="64">
        <f>I49*J3</f>
        <v>82.726038000000003</v>
      </c>
      <c r="K49" s="59">
        <f>J49*G49</f>
        <v>5625.3705840000002</v>
      </c>
    </row>
    <row r="50" spans="1:12" s="2" customFormat="1" ht="23.1" customHeight="1">
      <c r="A50" s="90"/>
      <c r="B50" s="91"/>
      <c r="C50" s="62"/>
      <c r="D50" s="62"/>
      <c r="E50" s="68"/>
      <c r="F50" s="69"/>
      <c r="G50" s="57"/>
      <c r="H50" s="63"/>
      <c r="I50" s="57"/>
      <c r="J50" s="64"/>
      <c r="K50" s="67">
        <f>SUM(K48:K49)</f>
        <v>6317.580516</v>
      </c>
    </row>
    <row r="51" spans="1:12" s="2" customFormat="1" ht="23.1" customHeight="1">
      <c r="A51" s="90"/>
      <c r="B51" s="91"/>
      <c r="C51" s="62"/>
      <c r="D51" s="62"/>
      <c r="E51" s="68">
        <v>8</v>
      </c>
      <c r="F51" s="69" t="s">
        <v>83</v>
      </c>
      <c r="G51" s="57"/>
      <c r="H51" s="63"/>
      <c r="I51" s="57"/>
      <c r="J51" s="64"/>
      <c r="K51" s="67"/>
    </row>
    <row r="52" spans="1:12" s="2" customFormat="1" ht="23.1" customHeight="1">
      <c r="A52" s="104" t="s">
        <v>102</v>
      </c>
      <c r="B52" s="105"/>
      <c r="C52" s="62"/>
      <c r="D52" s="62"/>
      <c r="E52" s="65" t="s">
        <v>107</v>
      </c>
      <c r="F52" s="61" t="s">
        <v>100</v>
      </c>
      <c r="G52" s="57">
        <v>3</v>
      </c>
      <c r="H52" s="63" t="s">
        <v>15</v>
      </c>
      <c r="I52" s="57">
        <v>15.68</v>
      </c>
      <c r="J52" s="64">
        <f>I52*J$3</f>
        <v>19.962207999999997</v>
      </c>
      <c r="K52" s="59">
        <f>J52*G52</f>
        <v>59.886623999999991</v>
      </c>
    </row>
    <row r="53" spans="1:12" s="2" customFormat="1" ht="23.1" customHeight="1">
      <c r="A53" s="104" t="s">
        <v>103</v>
      </c>
      <c r="B53" s="105"/>
      <c r="C53" s="62"/>
      <c r="D53" s="62"/>
      <c r="E53" s="65" t="s">
        <v>108</v>
      </c>
      <c r="F53" s="61" t="s">
        <v>101</v>
      </c>
      <c r="G53" s="57">
        <v>6</v>
      </c>
      <c r="H53" s="63" t="s">
        <v>15</v>
      </c>
      <c r="I53" s="57">
        <v>25.9</v>
      </c>
      <c r="J53" s="64">
        <f t="shared" ref="J53:J54" si="5">I53*J$3</f>
        <v>32.973289999999999</v>
      </c>
      <c r="K53" s="59">
        <f t="shared" ref="K53:K54" si="6">J53*G53</f>
        <v>197.83974000000001</v>
      </c>
    </row>
    <row r="54" spans="1:12" s="2" customFormat="1" ht="23.1" customHeight="1">
      <c r="A54" s="104" t="s">
        <v>112</v>
      </c>
      <c r="B54" s="105"/>
      <c r="C54" s="62"/>
      <c r="D54" s="62"/>
      <c r="E54" s="65" t="s">
        <v>109</v>
      </c>
      <c r="F54" s="70" t="s">
        <v>104</v>
      </c>
      <c r="G54" s="57">
        <v>4</v>
      </c>
      <c r="H54" s="63" t="s">
        <v>15</v>
      </c>
      <c r="I54" s="57">
        <v>146.88</v>
      </c>
      <c r="J54" s="64">
        <f t="shared" si="5"/>
        <v>186.99292799999998</v>
      </c>
      <c r="K54" s="59">
        <f t="shared" si="6"/>
        <v>747.97171199999991</v>
      </c>
    </row>
    <row r="55" spans="1:12" s="2" customFormat="1" ht="23.1" customHeight="1">
      <c r="A55" s="90"/>
      <c r="B55" s="91"/>
      <c r="C55" s="62"/>
      <c r="D55" s="62"/>
      <c r="E55" s="65"/>
      <c r="F55" s="66" t="s">
        <v>17</v>
      </c>
      <c r="G55" s="57"/>
      <c r="H55" s="63"/>
      <c r="I55" s="57"/>
      <c r="J55" s="64"/>
      <c r="K55" s="67">
        <f>SUM(K52:K54)</f>
        <v>1005.6980759999999</v>
      </c>
    </row>
    <row r="56" spans="1:12" s="2" customFormat="1" ht="23.1" customHeight="1">
      <c r="A56" s="104"/>
      <c r="B56" s="105"/>
      <c r="C56" s="62"/>
      <c r="D56" s="62"/>
      <c r="E56" s="68">
        <v>9</v>
      </c>
      <c r="F56" s="69" t="s">
        <v>18</v>
      </c>
      <c r="G56" s="57"/>
      <c r="H56" s="63"/>
      <c r="I56" s="57"/>
      <c r="J56" s="64"/>
      <c r="K56" s="67"/>
    </row>
    <row r="57" spans="1:12" s="2" customFormat="1" ht="23.1" customHeight="1">
      <c r="A57" s="104" t="s">
        <v>123</v>
      </c>
      <c r="B57" s="105"/>
      <c r="C57" s="62"/>
      <c r="D57" s="62"/>
      <c r="E57" s="65" t="s">
        <v>110</v>
      </c>
      <c r="F57" s="70" t="s">
        <v>124</v>
      </c>
      <c r="G57" s="57">
        <v>190</v>
      </c>
      <c r="H57" s="63" t="s">
        <v>24</v>
      </c>
      <c r="I57" s="57">
        <v>4.32</v>
      </c>
      <c r="J57" s="64">
        <f t="shared" ref="J57:J64" si="7">I57*J$3</f>
        <v>5.4997920000000002</v>
      </c>
      <c r="K57" s="59">
        <f t="shared" ref="K57:K59" si="8">J57*G57</f>
        <v>1044.96048</v>
      </c>
    </row>
    <row r="58" spans="1:12" s="2" customFormat="1" ht="23.1" customHeight="1">
      <c r="A58" s="104" t="s">
        <v>122</v>
      </c>
      <c r="B58" s="105"/>
      <c r="C58" s="62"/>
      <c r="D58" s="62"/>
      <c r="E58" s="65" t="s">
        <v>127</v>
      </c>
      <c r="F58" s="70" t="s">
        <v>121</v>
      </c>
      <c r="G58" s="57">
        <v>190</v>
      </c>
      <c r="H58" s="63" t="s">
        <v>24</v>
      </c>
      <c r="I58" s="57">
        <v>9.02</v>
      </c>
      <c r="J58" s="64">
        <f t="shared" si="7"/>
        <v>11.483361999999998</v>
      </c>
      <c r="K58" s="59">
        <f t="shared" si="8"/>
        <v>2181.8387799999996</v>
      </c>
    </row>
    <row r="59" spans="1:12" s="2" customFormat="1" ht="23.1" customHeight="1">
      <c r="A59" s="104" t="s">
        <v>125</v>
      </c>
      <c r="B59" s="105"/>
      <c r="C59" s="62"/>
      <c r="D59" s="62"/>
      <c r="E59" s="65" t="s">
        <v>128</v>
      </c>
      <c r="F59" s="70" t="s">
        <v>126</v>
      </c>
      <c r="G59" s="57">
        <v>42.1</v>
      </c>
      <c r="H59" s="63" t="s">
        <v>24</v>
      </c>
      <c r="I59" s="57">
        <v>19.47</v>
      </c>
      <c r="J59" s="64">
        <f t="shared" si="7"/>
        <v>24.787256999999997</v>
      </c>
      <c r="K59" s="59">
        <f t="shared" si="8"/>
        <v>1043.5435196999999</v>
      </c>
    </row>
    <row r="60" spans="1:12" s="2" customFormat="1" ht="23.1" customHeight="1">
      <c r="A60" s="104"/>
      <c r="B60" s="105"/>
      <c r="C60" s="62"/>
      <c r="D60" s="62"/>
      <c r="E60" s="65"/>
      <c r="F60" s="61"/>
      <c r="G60" s="57"/>
      <c r="H60" s="63"/>
      <c r="I60" s="57"/>
      <c r="J60" s="64"/>
      <c r="K60" s="67">
        <f>SUM(K57:K59)</f>
        <v>4270.3427796999995</v>
      </c>
    </row>
    <row r="61" spans="1:12" ht="23.1" customHeight="1">
      <c r="A61" s="104"/>
      <c r="B61" s="105"/>
      <c r="C61" s="62"/>
      <c r="D61" s="62"/>
      <c r="E61" s="68">
        <v>10</v>
      </c>
      <c r="F61" s="73" t="s">
        <v>138</v>
      </c>
      <c r="G61" s="57"/>
      <c r="H61" s="63"/>
      <c r="I61" s="57"/>
      <c r="J61" s="64"/>
      <c r="K61" s="67"/>
      <c r="L61" s="6"/>
    </row>
    <row r="62" spans="1:12" ht="23.1" customHeight="1">
      <c r="A62" s="104" t="s">
        <v>140</v>
      </c>
      <c r="B62" s="105"/>
      <c r="C62" s="62"/>
      <c r="D62" s="62"/>
      <c r="E62" s="65" t="s">
        <v>129</v>
      </c>
      <c r="F62" s="61" t="s">
        <v>152</v>
      </c>
      <c r="G62" s="57">
        <v>25.8</v>
      </c>
      <c r="H62" s="63" t="s">
        <v>24</v>
      </c>
      <c r="I62" s="57">
        <v>89.55</v>
      </c>
      <c r="J62" s="64">
        <f t="shared" si="7"/>
        <v>114.00610499999999</v>
      </c>
      <c r="K62" s="59">
        <f>J62*G62</f>
        <v>2941.3575089999999</v>
      </c>
      <c r="L62" s="6"/>
    </row>
    <row r="63" spans="1:12" ht="23.1" customHeight="1">
      <c r="A63" s="104" t="s">
        <v>141</v>
      </c>
      <c r="B63" s="105"/>
      <c r="C63" s="62"/>
      <c r="D63" s="62"/>
      <c r="E63" s="65" t="s">
        <v>130</v>
      </c>
      <c r="F63" s="61" t="s">
        <v>143</v>
      </c>
      <c r="G63" s="57">
        <v>9.1999999999999993</v>
      </c>
      <c r="H63" s="63" t="s">
        <v>85</v>
      </c>
      <c r="I63" s="57">
        <v>45.29</v>
      </c>
      <c r="J63" s="64">
        <f t="shared" si="7"/>
        <v>57.658698999999991</v>
      </c>
      <c r="K63" s="59">
        <f t="shared" ref="K63:K64" si="9">J63*G63</f>
        <v>530.46003079999991</v>
      </c>
      <c r="L63" s="6"/>
    </row>
    <row r="64" spans="1:12" ht="23.1" customHeight="1">
      <c r="A64" s="104" t="s">
        <v>142</v>
      </c>
      <c r="B64" s="105"/>
      <c r="C64" s="62"/>
      <c r="D64" s="62"/>
      <c r="E64" s="65" t="s">
        <v>139</v>
      </c>
      <c r="F64" s="61" t="s">
        <v>154</v>
      </c>
      <c r="G64" s="57">
        <v>20</v>
      </c>
      <c r="H64" s="63" t="s">
        <v>85</v>
      </c>
      <c r="I64" s="57">
        <v>47.89</v>
      </c>
      <c r="J64" s="64">
        <f t="shared" si="7"/>
        <v>60.968758999999999</v>
      </c>
      <c r="K64" s="59">
        <f t="shared" si="9"/>
        <v>1219.37518</v>
      </c>
      <c r="L64" s="6"/>
    </row>
    <row r="65" spans="1:12" ht="23.1" customHeight="1">
      <c r="A65" s="90"/>
      <c r="B65" s="91"/>
      <c r="C65" s="62"/>
      <c r="D65" s="62"/>
      <c r="E65" s="68"/>
      <c r="F65" s="73"/>
      <c r="G65" s="57"/>
      <c r="H65" s="63"/>
      <c r="I65" s="57"/>
      <c r="J65" s="64"/>
      <c r="K65" s="67">
        <f>SUM(K62:K64)</f>
        <v>4691.1927197999994</v>
      </c>
      <c r="L65" s="6"/>
    </row>
    <row r="66" spans="1:12" ht="23.1" customHeight="1">
      <c r="A66" s="90"/>
      <c r="B66" s="91"/>
      <c r="C66" s="62"/>
      <c r="D66" s="62"/>
      <c r="E66" s="68">
        <v>11</v>
      </c>
      <c r="F66" s="73" t="s">
        <v>20</v>
      </c>
      <c r="G66" s="57"/>
      <c r="H66" s="63"/>
      <c r="I66" s="57"/>
      <c r="J66" s="64"/>
      <c r="K66" s="67"/>
      <c r="L66" s="6"/>
    </row>
    <row r="67" spans="1:12" ht="23.1" customHeight="1">
      <c r="A67" s="104" t="s">
        <v>65</v>
      </c>
      <c r="B67" s="105"/>
      <c r="C67" s="62"/>
      <c r="D67" s="62"/>
      <c r="E67" s="65" t="s">
        <v>136</v>
      </c>
      <c r="F67" s="61" t="s">
        <v>64</v>
      </c>
      <c r="G67" s="57">
        <v>75</v>
      </c>
      <c r="H67" s="63" t="s">
        <v>31</v>
      </c>
      <c r="I67" s="57">
        <v>30</v>
      </c>
      <c r="J67" s="64">
        <f>I67*J3</f>
        <v>38.192999999999998</v>
      </c>
      <c r="K67" s="59">
        <f>J67*G67</f>
        <v>2864.4749999999999</v>
      </c>
      <c r="L67" s="6"/>
    </row>
    <row r="68" spans="1:12" ht="23.1" customHeight="1">
      <c r="A68" s="110" t="s">
        <v>25</v>
      </c>
      <c r="B68" s="111"/>
      <c r="C68" s="62"/>
      <c r="D68" s="62"/>
      <c r="E68" s="65" t="s">
        <v>137</v>
      </c>
      <c r="F68" s="61" t="s">
        <v>22</v>
      </c>
      <c r="G68" s="57">
        <v>100.74</v>
      </c>
      <c r="H68" s="63" t="s">
        <v>24</v>
      </c>
      <c r="I68" s="57">
        <v>3.82</v>
      </c>
      <c r="J68" s="64">
        <f>I68*J3</f>
        <v>4.8632419999999996</v>
      </c>
      <c r="K68" s="59">
        <f>J68*G68</f>
        <v>489.92299907999995</v>
      </c>
      <c r="L68" s="6"/>
    </row>
    <row r="69" spans="1:12" ht="23.1" customHeight="1">
      <c r="A69" s="118"/>
      <c r="B69" s="119"/>
      <c r="C69" s="74"/>
      <c r="D69" s="74"/>
      <c r="E69" s="54"/>
      <c r="F69" s="66"/>
      <c r="G69" s="57"/>
      <c r="H69" s="63"/>
      <c r="I69" s="57"/>
      <c r="J69" s="59"/>
      <c r="K69" s="67">
        <f>SUM(K67:K68)</f>
        <v>3354.3979990799999</v>
      </c>
      <c r="L69" s="6"/>
    </row>
    <row r="70" spans="1:12" ht="23.1" customHeight="1">
      <c r="A70" s="54"/>
      <c r="B70" s="75"/>
      <c r="C70" s="74"/>
      <c r="D70" s="74"/>
      <c r="E70" s="75"/>
      <c r="F70" s="76"/>
      <c r="G70" s="75"/>
      <c r="H70" s="74"/>
      <c r="I70" s="77"/>
      <c r="J70" s="78"/>
      <c r="K70" s="78"/>
      <c r="L70" s="6"/>
    </row>
    <row r="71" spans="1:12" ht="23.1" customHeight="1">
      <c r="A71" s="54"/>
      <c r="B71" s="75"/>
      <c r="C71" s="74"/>
      <c r="D71" s="74"/>
      <c r="E71" s="75"/>
      <c r="F71" s="66" t="s">
        <v>33</v>
      </c>
      <c r="G71" s="75"/>
      <c r="H71" s="74"/>
      <c r="I71" s="77"/>
      <c r="J71" s="78"/>
      <c r="K71" s="79">
        <f>K69+K65+K60++K55+K50+K46+K43+K40+K37+K31+K21</f>
        <v>81078.114953439988</v>
      </c>
      <c r="L71" s="6"/>
    </row>
    <row r="72" spans="1:12" ht="23.1" customHeight="1">
      <c r="A72" s="94"/>
      <c r="B72" s="96"/>
      <c r="C72" s="97"/>
      <c r="D72" s="97"/>
      <c r="E72" s="29"/>
      <c r="F72" s="30" t="s">
        <v>7</v>
      </c>
      <c r="G72" s="31"/>
      <c r="H72" s="32"/>
      <c r="I72" s="31"/>
      <c r="J72" s="31"/>
      <c r="K72" s="33"/>
      <c r="L72" s="6"/>
    </row>
    <row r="73" spans="1:12" ht="23.1" customHeight="1">
      <c r="A73" s="109"/>
      <c r="B73" s="112"/>
      <c r="C73" s="28"/>
      <c r="D73" s="113"/>
      <c r="E73" s="114" t="s">
        <v>8</v>
      </c>
      <c r="F73" s="115"/>
      <c r="G73" s="34"/>
      <c r="H73" s="35"/>
      <c r="I73" s="34"/>
      <c r="J73" s="80"/>
      <c r="K73" s="37"/>
      <c r="L73" s="6"/>
    </row>
    <row r="74" spans="1:12" ht="23.1" customHeight="1">
      <c r="A74" s="109"/>
      <c r="B74" s="112"/>
      <c r="C74" s="28"/>
      <c r="D74" s="113"/>
      <c r="E74" s="116" t="s">
        <v>34</v>
      </c>
      <c r="F74" s="117"/>
      <c r="G74" s="34"/>
      <c r="H74" s="35"/>
      <c r="I74" s="34"/>
      <c r="J74" s="34"/>
      <c r="K74" s="37"/>
      <c r="L74" s="6"/>
    </row>
    <row r="75" spans="1:12" ht="23.1" customHeight="1">
      <c r="A75" s="109"/>
      <c r="B75" s="112"/>
      <c r="C75" s="22"/>
      <c r="D75" s="113"/>
      <c r="E75" s="93" t="s">
        <v>13</v>
      </c>
      <c r="F75" s="39" t="s">
        <v>35</v>
      </c>
      <c r="G75" s="34" t="s">
        <v>12</v>
      </c>
      <c r="H75" s="106">
        <v>42390</v>
      </c>
      <c r="I75" s="106"/>
      <c r="J75" s="106"/>
      <c r="K75" s="37"/>
      <c r="L75" s="6"/>
    </row>
    <row r="76" spans="1:12" ht="23.1" customHeight="1">
      <c r="A76" s="109"/>
      <c r="B76" s="112"/>
      <c r="C76" s="22"/>
      <c r="D76" s="113"/>
      <c r="E76" s="40" t="s">
        <v>14</v>
      </c>
      <c r="F76" s="41" t="s">
        <v>36</v>
      </c>
      <c r="G76" s="107" t="s">
        <v>10</v>
      </c>
      <c r="H76" s="107"/>
      <c r="I76" s="107"/>
      <c r="J76" s="107"/>
      <c r="K76" s="108"/>
      <c r="L76" s="6"/>
    </row>
    <row r="77" spans="1:12" ht="23.1" customHeight="1">
      <c r="A77" s="94"/>
      <c r="B77" s="98"/>
      <c r="C77" s="94"/>
      <c r="D77" s="81"/>
      <c r="E77" s="101" t="s">
        <v>0</v>
      </c>
      <c r="F77" s="124" t="s">
        <v>1</v>
      </c>
      <c r="G77" s="82" t="s">
        <v>2</v>
      </c>
      <c r="H77" s="82" t="s">
        <v>6</v>
      </c>
      <c r="I77" s="82" t="s">
        <v>3</v>
      </c>
      <c r="J77" s="82" t="s">
        <v>3</v>
      </c>
      <c r="K77" s="82" t="s">
        <v>5</v>
      </c>
      <c r="L77" s="6"/>
    </row>
    <row r="78" spans="1:12" ht="23.1" customHeight="1" thickBot="1">
      <c r="A78" s="94"/>
      <c r="B78" s="98"/>
      <c r="C78" s="94"/>
      <c r="D78" s="81"/>
      <c r="E78" s="102"/>
      <c r="F78" s="125"/>
      <c r="G78" s="47"/>
      <c r="H78" s="48"/>
      <c r="I78" s="48" t="s">
        <v>4</v>
      </c>
      <c r="J78" s="48" t="s">
        <v>4</v>
      </c>
      <c r="K78" s="48" t="s">
        <v>4</v>
      </c>
      <c r="L78" s="6"/>
    </row>
    <row r="79" spans="1:12" ht="23.1" customHeight="1" thickTop="1">
      <c r="A79" s="94"/>
      <c r="B79" s="98"/>
      <c r="C79" s="94"/>
      <c r="D79" s="81"/>
      <c r="E79" s="103"/>
      <c r="F79" s="83"/>
      <c r="G79" s="84"/>
      <c r="H79" s="82"/>
      <c r="I79" s="82"/>
      <c r="J79" s="82"/>
      <c r="K79" s="82"/>
      <c r="L79" s="6"/>
    </row>
    <row r="80" spans="1:12" ht="23.1" customHeight="1">
      <c r="A80" s="94"/>
      <c r="B80" s="92"/>
      <c r="C80" s="94"/>
      <c r="D80" s="81"/>
      <c r="E80" s="54">
        <v>1</v>
      </c>
      <c r="F80" s="70" t="s">
        <v>26</v>
      </c>
      <c r="G80" s="59"/>
      <c r="H80" s="85"/>
      <c r="I80" s="59"/>
      <c r="J80" s="59"/>
      <c r="K80" s="59">
        <f>K21</f>
        <v>10555.79559872</v>
      </c>
      <c r="L80" s="6"/>
    </row>
    <row r="81" spans="1:12" ht="23.1" customHeight="1">
      <c r="A81" s="94"/>
      <c r="B81" s="98"/>
      <c r="C81" s="94"/>
      <c r="D81" s="81"/>
      <c r="E81" s="54">
        <v>2</v>
      </c>
      <c r="F81" s="70" t="s">
        <v>66</v>
      </c>
      <c r="G81" s="60"/>
      <c r="H81" s="86"/>
      <c r="I81" s="87"/>
      <c r="J81" s="59"/>
      <c r="K81" s="59">
        <f>K31</f>
        <v>8701.0126440399999</v>
      </c>
      <c r="L81" s="6"/>
    </row>
    <row r="82" spans="1:12" ht="23.1" customHeight="1">
      <c r="A82" s="94"/>
      <c r="B82" s="98"/>
      <c r="C82" s="94"/>
      <c r="D82" s="81"/>
      <c r="E82" s="54">
        <v>3</v>
      </c>
      <c r="F82" s="70" t="s">
        <v>77</v>
      </c>
      <c r="G82" s="60"/>
      <c r="H82" s="86"/>
      <c r="I82" s="87"/>
      <c r="J82" s="59"/>
      <c r="K82" s="59">
        <f>K37</f>
        <v>21294.1150352</v>
      </c>
      <c r="L82" s="6"/>
    </row>
    <row r="83" spans="1:12" ht="23.1" customHeight="1">
      <c r="A83" s="94"/>
      <c r="B83" s="99"/>
      <c r="C83" s="92"/>
      <c r="D83" s="81"/>
      <c r="E83" s="54">
        <v>4</v>
      </c>
      <c r="F83" s="88" t="s">
        <v>81</v>
      </c>
      <c r="G83" s="60"/>
      <c r="H83" s="86"/>
      <c r="I83" s="87"/>
      <c r="J83" s="59"/>
      <c r="K83" s="59">
        <f>K40</f>
        <v>10328.011018999998</v>
      </c>
      <c r="L83" s="6"/>
    </row>
    <row r="84" spans="1:12" ht="23.1" customHeight="1">
      <c r="A84" s="94"/>
      <c r="B84" s="98"/>
      <c r="C84" s="94"/>
      <c r="D84" s="81"/>
      <c r="E84" s="54">
        <v>5</v>
      </c>
      <c r="F84" s="70" t="s">
        <v>105</v>
      </c>
      <c r="G84" s="60"/>
      <c r="H84" s="86"/>
      <c r="I84" s="59"/>
      <c r="J84" s="59"/>
      <c r="K84" s="59">
        <f>K43</f>
        <v>2148.7241758999999</v>
      </c>
      <c r="L84" s="6"/>
    </row>
    <row r="85" spans="1:12" ht="23.1" customHeight="1">
      <c r="A85" s="94"/>
      <c r="B85" s="98"/>
      <c r="C85" s="94"/>
      <c r="D85" s="81"/>
      <c r="E85" s="54">
        <v>6</v>
      </c>
      <c r="F85" s="76" t="s">
        <v>87</v>
      </c>
      <c r="G85" s="60"/>
      <c r="H85" s="86"/>
      <c r="I85" s="59"/>
      <c r="J85" s="59"/>
      <c r="K85" s="59">
        <f>K46</f>
        <v>8411.2443899999998</v>
      </c>
      <c r="L85" s="6"/>
    </row>
    <row r="86" spans="1:12" ht="23.1" customHeight="1">
      <c r="A86" s="94"/>
      <c r="B86" s="98"/>
      <c r="C86" s="94"/>
      <c r="D86" s="81"/>
      <c r="E86" s="54">
        <v>7</v>
      </c>
      <c r="F86" s="76" t="s">
        <v>131</v>
      </c>
      <c r="G86" s="60"/>
      <c r="H86" s="86"/>
      <c r="I86" s="59"/>
      <c r="J86" s="64"/>
      <c r="K86" s="59">
        <f>K50</f>
        <v>6317.580516</v>
      </c>
      <c r="L86" s="6"/>
    </row>
    <row r="87" spans="1:12" ht="23.1" customHeight="1">
      <c r="A87" s="94"/>
      <c r="B87" s="98"/>
      <c r="C87" s="94"/>
      <c r="D87" s="81"/>
      <c r="E87" s="54">
        <v>8</v>
      </c>
      <c r="F87" s="70" t="s">
        <v>111</v>
      </c>
      <c r="G87" s="60"/>
      <c r="H87" s="86"/>
      <c r="I87" s="87"/>
      <c r="J87" s="64"/>
      <c r="K87" s="59">
        <f>K55</f>
        <v>1005.6980759999999</v>
      </c>
      <c r="L87" s="6"/>
    </row>
    <row r="88" spans="1:12" ht="23.1" customHeight="1">
      <c r="A88" s="94"/>
      <c r="B88" s="98"/>
      <c r="C88" s="94"/>
      <c r="D88" s="81"/>
      <c r="E88" s="54">
        <v>9</v>
      </c>
      <c r="F88" s="70" t="s">
        <v>18</v>
      </c>
      <c r="G88" s="60"/>
      <c r="H88" s="86"/>
      <c r="I88" s="87"/>
      <c r="J88" s="64"/>
      <c r="K88" s="59">
        <f>K60</f>
        <v>4270.3427796999995</v>
      </c>
      <c r="L88" s="6"/>
    </row>
    <row r="89" spans="1:12" ht="23.1" customHeight="1">
      <c r="A89" s="94"/>
      <c r="B89" s="98"/>
      <c r="C89" s="94"/>
      <c r="D89" s="81"/>
      <c r="E89" s="54">
        <v>10</v>
      </c>
      <c r="F89" s="70" t="s">
        <v>138</v>
      </c>
      <c r="G89" s="60"/>
      <c r="H89" s="86"/>
      <c r="I89" s="87"/>
      <c r="J89" s="64"/>
      <c r="K89" s="59">
        <f>K65</f>
        <v>4691.1927197999994</v>
      </c>
      <c r="L89" s="6"/>
    </row>
    <row r="90" spans="1:12" ht="23.1" customHeight="1">
      <c r="A90" s="94"/>
      <c r="B90" s="98"/>
      <c r="C90" s="94"/>
      <c r="D90" s="81"/>
      <c r="E90" s="54">
        <v>11</v>
      </c>
      <c r="F90" s="76" t="s">
        <v>21</v>
      </c>
      <c r="G90" s="60"/>
      <c r="H90" s="86"/>
      <c r="I90" s="87"/>
      <c r="J90" s="64"/>
      <c r="K90" s="59">
        <f>K69</f>
        <v>3354.3979990799999</v>
      </c>
      <c r="L90" s="6"/>
    </row>
    <row r="91" spans="1:12" ht="23.1" customHeight="1">
      <c r="A91" s="94"/>
      <c r="B91" s="98"/>
      <c r="C91" s="94"/>
      <c r="D91" s="81"/>
      <c r="E91" s="95"/>
      <c r="F91" s="66" t="s">
        <v>33</v>
      </c>
      <c r="G91" s="60"/>
      <c r="H91" s="86"/>
      <c r="I91" s="87"/>
      <c r="J91" s="64"/>
      <c r="K91" s="67">
        <f>SUM(K80:K90)</f>
        <v>81078.114953440003</v>
      </c>
      <c r="L91" s="6"/>
    </row>
    <row r="92" spans="1:12" ht="23.1" customHeight="1">
      <c r="A92" s="94"/>
      <c r="B92" s="98"/>
      <c r="C92" s="94"/>
      <c r="D92" s="81"/>
      <c r="E92" s="95"/>
      <c r="F92" s="66"/>
      <c r="G92" s="60"/>
      <c r="H92" s="86"/>
      <c r="I92" s="87"/>
      <c r="J92" s="64"/>
      <c r="K92" s="67"/>
      <c r="L92" s="6"/>
    </row>
    <row r="93" spans="1:12" ht="23.1" customHeight="1">
      <c r="A93" s="94"/>
      <c r="B93" s="96"/>
      <c r="C93" s="97"/>
      <c r="D93" s="100"/>
      <c r="E93" s="95"/>
      <c r="F93" s="76"/>
      <c r="G93" s="59"/>
      <c r="H93" s="86"/>
      <c r="I93" s="87"/>
      <c r="J93" s="64"/>
      <c r="K93" s="59"/>
      <c r="L93" s="6"/>
    </row>
    <row r="94" spans="1:12" ht="23.1" customHeight="1">
      <c r="A94" s="94"/>
      <c r="B94" s="98"/>
      <c r="C94" s="94"/>
      <c r="D94" s="81"/>
      <c r="E94" s="95"/>
      <c r="F94" s="70"/>
      <c r="G94" s="59"/>
      <c r="H94" s="86"/>
      <c r="I94" s="87"/>
      <c r="J94" s="64"/>
      <c r="K94" s="59"/>
      <c r="L94" s="6"/>
    </row>
    <row r="95" spans="1:12" ht="23.1" customHeight="1">
      <c r="A95" s="94"/>
      <c r="B95" s="98"/>
      <c r="C95" s="94"/>
      <c r="D95" s="81"/>
      <c r="E95" s="95"/>
      <c r="F95" s="70" t="s">
        <v>11</v>
      </c>
      <c r="G95" s="59"/>
      <c r="H95" s="86"/>
      <c r="I95" s="87"/>
      <c r="J95" s="64"/>
      <c r="K95" s="59"/>
      <c r="L95" s="6"/>
    </row>
    <row r="96" spans="1:12" ht="23.1" customHeight="1">
      <c r="A96" s="94"/>
      <c r="B96" s="98"/>
      <c r="C96" s="94"/>
      <c r="D96" s="81"/>
      <c r="E96" s="95"/>
      <c r="F96" s="76" t="s">
        <v>151</v>
      </c>
      <c r="G96" s="59"/>
      <c r="H96" s="86"/>
      <c r="I96" s="87"/>
      <c r="J96" s="64"/>
      <c r="K96" s="59"/>
      <c r="L96" s="6"/>
    </row>
    <row r="97" spans="1:12" ht="23.1" customHeight="1">
      <c r="A97" s="94"/>
      <c r="B97" s="98"/>
      <c r="C97" s="94"/>
      <c r="D97" s="81"/>
      <c r="E97" s="95"/>
      <c r="F97" s="70" t="s">
        <v>19</v>
      </c>
      <c r="G97" s="59"/>
      <c r="H97" s="86"/>
      <c r="I97" s="87"/>
      <c r="J97" s="64"/>
      <c r="K97" s="59"/>
      <c r="L97" s="6"/>
    </row>
    <row r="98" spans="1:12" ht="23.1" customHeight="1">
      <c r="A98" s="8"/>
      <c r="B98" s="12"/>
      <c r="C98" s="19"/>
      <c r="D98" s="20"/>
      <c r="E98" s="71"/>
      <c r="F98" s="88"/>
      <c r="G98" s="59"/>
      <c r="H98" s="86"/>
      <c r="I98" s="87"/>
      <c r="J98" s="59"/>
      <c r="K98" s="59"/>
      <c r="L98" s="6"/>
    </row>
    <row r="99" spans="1:12" ht="15" customHeight="1">
      <c r="A99" s="5"/>
      <c r="B99" s="5"/>
      <c r="C99" s="5"/>
      <c r="D99" s="5"/>
      <c r="E99" s="89"/>
      <c r="F99" s="89"/>
      <c r="G99" s="89"/>
      <c r="H99" s="89"/>
      <c r="I99" s="89"/>
      <c r="J99" s="89"/>
      <c r="K99" s="89"/>
      <c r="L99" s="6"/>
    </row>
    <row r="100" spans="1:12" ht="15" customHeight="1">
      <c r="A100" s="5"/>
      <c r="B100" s="5"/>
      <c r="C100" s="5"/>
      <c r="D100" s="5"/>
      <c r="E100" s="5"/>
      <c r="G100" s="5"/>
      <c r="H100" s="5"/>
      <c r="I100" s="5"/>
      <c r="J100" s="5"/>
      <c r="K100" s="5"/>
      <c r="L100" s="6"/>
    </row>
    <row r="101" spans="1:12" ht="15" customHeight="1">
      <c r="A101" s="5"/>
      <c r="B101" s="5"/>
      <c r="C101" s="5"/>
      <c r="D101" s="5"/>
      <c r="E101" s="5"/>
      <c r="G101" s="5"/>
      <c r="H101" s="5"/>
      <c r="I101" s="5"/>
      <c r="J101" s="5"/>
      <c r="K101" s="5"/>
      <c r="L101" s="6"/>
    </row>
    <row r="102" spans="1:12" ht="15" customHeight="1">
      <c r="A102" s="5"/>
      <c r="B102" s="5"/>
      <c r="C102" s="5"/>
      <c r="D102" s="5"/>
      <c r="E102" s="5"/>
      <c r="G102" s="5"/>
      <c r="H102" s="5"/>
      <c r="I102" s="5"/>
      <c r="J102" s="5"/>
      <c r="K102" s="5"/>
      <c r="L102" s="6"/>
    </row>
    <row r="103" spans="1:12" ht="15" customHeight="1">
      <c r="A103" s="5"/>
      <c r="B103" s="5"/>
      <c r="C103" s="5"/>
      <c r="D103" s="5"/>
      <c r="E103" s="5"/>
      <c r="G103" s="5"/>
      <c r="H103" s="5"/>
      <c r="I103" s="5"/>
      <c r="J103" s="5"/>
      <c r="K103" s="5"/>
      <c r="L103" s="6"/>
    </row>
    <row r="104" spans="1:12" ht="15" customHeight="1">
      <c r="A104" s="5"/>
      <c r="B104" s="5"/>
      <c r="C104" s="5"/>
      <c r="D104" s="5"/>
      <c r="E104" s="5"/>
      <c r="G104" s="5"/>
      <c r="H104" s="5"/>
      <c r="I104" s="5"/>
      <c r="J104" s="5"/>
      <c r="K104" s="5"/>
      <c r="L104" s="6"/>
    </row>
    <row r="105" spans="1:12" ht="15" customHeight="1">
      <c r="A105" s="5"/>
      <c r="B105" s="5"/>
      <c r="C105" s="5"/>
      <c r="D105" s="5"/>
      <c r="E105" s="5"/>
      <c r="G105" s="5"/>
      <c r="H105" s="5"/>
      <c r="I105" s="5"/>
      <c r="J105" s="5"/>
      <c r="K105" s="5"/>
      <c r="L105" s="6"/>
    </row>
    <row r="106" spans="1:12" ht="15" customHeight="1">
      <c r="A106" s="5"/>
      <c r="B106" s="5"/>
      <c r="C106" s="5"/>
      <c r="D106" s="5"/>
      <c r="E106" s="5"/>
      <c r="G106" s="5"/>
      <c r="H106" s="5"/>
      <c r="I106" s="5"/>
      <c r="J106" s="5"/>
      <c r="K106" s="5"/>
      <c r="L106" s="6"/>
    </row>
    <row r="107" spans="1:12" ht="15" customHeight="1">
      <c r="A107" s="5"/>
      <c r="B107" s="5"/>
      <c r="C107" s="5"/>
      <c r="D107" s="5"/>
      <c r="E107" s="5"/>
      <c r="G107" s="5"/>
      <c r="H107" s="5"/>
      <c r="I107" s="5"/>
      <c r="J107" s="5"/>
      <c r="K107" s="5"/>
      <c r="L107" s="6"/>
    </row>
    <row r="108" spans="1:12" ht="15" customHeight="1">
      <c r="A108" s="5"/>
      <c r="B108" s="5"/>
      <c r="C108" s="5"/>
      <c r="D108" s="5"/>
      <c r="E108" s="5"/>
      <c r="G108" s="5"/>
      <c r="H108" s="5"/>
      <c r="I108" s="5"/>
      <c r="J108" s="5"/>
      <c r="K108" s="5"/>
      <c r="L108" s="6"/>
    </row>
    <row r="109" spans="1:12" ht="15" customHeight="1">
      <c r="A109" s="5"/>
      <c r="B109" s="5"/>
      <c r="C109" s="5"/>
      <c r="D109" s="5"/>
      <c r="E109" s="5"/>
      <c r="G109" s="5"/>
      <c r="H109" s="5"/>
      <c r="I109" s="5"/>
      <c r="J109" s="5"/>
      <c r="K109" s="5"/>
      <c r="L109" s="6"/>
    </row>
    <row r="110" spans="1:12" ht="15" customHeight="1">
      <c r="A110" s="5"/>
      <c r="B110" s="5"/>
      <c r="C110" s="5"/>
      <c r="D110" s="5"/>
      <c r="E110" s="5"/>
      <c r="G110" s="5"/>
      <c r="H110" s="5"/>
      <c r="I110" s="5"/>
      <c r="J110" s="5"/>
      <c r="K110" s="5"/>
      <c r="L110" s="6"/>
    </row>
    <row r="111" spans="1:12" ht="15" customHeight="1">
      <c r="A111" s="5"/>
      <c r="B111" s="5"/>
      <c r="C111" s="5"/>
      <c r="D111" s="5"/>
      <c r="E111" s="5"/>
      <c r="G111" s="5"/>
      <c r="H111" s="5"/>
      <c r="I111" s="5"/>
      <c r="J111" s="5"/>
      <c r="K111" s="5"/>
      <c r="L111" s="6"/>
    </row>
    <row r="112" spans="1:12" ht="15" customHeight="1">
      <c r="A112" s="5"/>
      <c r="B112" s="5"/>
      <c r="C112" s="5"/>
      <c r="D112" s="5"/>
      <c r="E112" s="5"/>
      <c r="G112" s="5"/>
      <c r="H112" s="5"/>
      <c r="I112" s="5"/>
      <c r="J112" s="5"/>
      <c r="K112" s="5"/>
      <c r="L112" s="6"/>
    </row>
    <row r="113" spans="1:12" ht="15" customHeight="1">
      <c r="A113" s="5"/>
      <c r="B113" s="5"/>
      <c r="C113" s="5"/>
      <c r="D113" s="5"/>
      <c r="E113" s="5"/>
      <c r="G113" s="5"/>
      <c r="H113" s="5"/>
      <c r="I113" s="5"/>
      <c r="J113" s="5"/>
      <c r="K113" s="5"/>
      <c r="L113" s="6"/>
    </row>
    <row r="114" spans="1:12" ht="15" customHeight="1">
      <c r="A114" s="5"/>
      <c r="B114" s="5"/>
      <c r="C114" s="5"/>
      <c r="D114" s="5"/>
      <c r="E114" s="5"/>
      <c r="G114" s="5"/>
      <c r="H114" s="5"/>
      <c r="I114" s="5"/>
      <c r="J114" s="5"/>
      <c r="K114" s="5"/>
      <c r="L114" s="6"/>
    </row>
    <row r="115" spans="1:12" ht="15" customHeight="1">
      <c r="A115" s="5"/>
      <c r="B115" s="5"/>
      <c r="C115" s="5"/>
      <c r="D115" s="5"/>
      <c r="E115" s="5"/>
      <c r="G115" s="5"/>
      <c r="H115" s="5"/>
      <c r="I115" s="5"/>
      <c r="J115" s="5"/>
      <c r="K115" s="5"/>
      <c r="L115" s="6"/>
    </row>
    <row r="116" spans="1:12" ht="1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6"/>
    </row>
    <row r="117" spans="1:12" ht="1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6"/>
    </row>
    <row r="118" spans="1:12" ht="15" customHeight="1">
      <c r="A118" s="5"/>
      <c r="B118" s="5"/>
      <c r="C118" s="5"/>
      <c r="D118" s="5"/>
      <c r="E118" s="5"/>
      <c r="G118" s="5"/>
      <c r="H118" s="5"/>
      <c r="I118" s="5"/>
      <c r="J118" s="5"/>
      <c r="K118" s="5"/>
      <c r="L118" s="6"/>
    </row>
    <row r="119" spans="1:12" ht="15" customHeight="1">
      <c r="A119" s="5"/>
      <c r="B119" s="5"/>
      <c r="C119" s="5"/>
      <c r="D119" s="5"/>
      <c r="E119" s="5"/>
      <c r="G119" s="5"/>
      <c r="H119" s="5"/>
      <c r="I119" s="5"/>
      <c r="J119" s="5"/>
      <c r="K119" s="5"/>
      <c r="L119" s="6"/>
    </row>
    <row r="120" spans="1:12" ht="15" customHeight="1">
      <c r="A120" s="5"/>
      <c r="B120" s="5"/>
      <c r="C120" s="5"/>
      <c r="D120" s="5"/>
      <c r="E120" s="5"/>
      <c r="G120" s="5"/>
      <c r="H120" s="5"/>
      <c r="I120" s="5"/>
      <c r="J120" s="5"/>
      <c r="K120" s="5"/>
      <c r="L120" s="6"/>
    </row>
    <row r="121" spans="1:12" ht="1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6"/>
    </row>
    <row r="122" spans="1:12" ht="15" customHeight="1">
      <c r="A122" s="5"/>
      <c r="B122" s="5"/>
      <c r="C122" s="5"/>
      <c r="D122" s="5"/>
      <c r="E122" s="5"/>
      <c r="G122" s="5"/>
      <c r="H122" s="5"/>
      <c r="I122" s="5"/>
      <c r="J122" s="5"/>
      <c r="K122" s="5"/>
      <c r="L122" s="6"/>
    </row>
    <row r="123" spans="1:12" ht="15" customHeight="1">
      <c r="A123" s="5"/>
      <c r="B123" s="5"/>
      <c r="C123" s="5"/>
      <c r="D123" s="5"/>
      <c r="E123" s="5"/>
      <c r="G123" s="5"/>
      <c r="H123" s="5"/>
      <c r="I123" s="5"/>
      <c r="J123" s="5"/>
      <c r="K123" s="5"/>
      <c r="L123" s="6"/>
    </row>
    <row r="124" spans="1:12" ht="15" customHeight="1">
      <c r="A124" s="5"/>
      <c r="B124" s="5"/>
      <c r="C124" s="5"/>
      <c r="D124" s="5"/>
      <c r="E124" s="5"/>
      <c r="G124" s="5"/>
      <c r="H124" s="5"/>
      <c r="I124" s="5"/>
      <c r="J124" s="5"/>
      <c r="K124" s="5"/>
      <c r="L124" s="6"/>
    </row>
    <row r="125" spans="1:12" ht="15" customHeight="1">
      <c r="A125" s="5"/>
      <c r="B125" s="5"/>
      <c r="C125" s="5"/>
      <c r="D125" s="5"/>
      <c r="E125" s="5"/>
      <c r="G125" s="5"/>
      <c r="H125" s="5"/>
      <c r="I125" s="5"/>
      <c r="J125" s="5"/>
      <c r="K125" s="5"/>
      <c r="L125" s="6"/>
    </row>
    <row r="126" spans="1:12" ht="15" customHeight="1">
      <c r="A126" s="5"/>
      <c r="B126" s="5"/>
      <c r="C126" s="5"/>
      <c r="D126" s="5"/>
      <c r="E126" s="5"/>
      <c r="G126" s="5"/>
      <c r="H126" s="5"/>
      <c r="I126" s="5"/>
      <c r="J126" s="5"/>
      <c r="K126" s="5"/>
      <c r="L126" s="6"/>
    </row>
    <row r="127" spans="1:12" ht="15" customHeight="1">
      <c r="A127" s="5"/>
      <c r="B127" s="5"/>
      <c r="C127" s="5"/>
      <c r="D127" s="5"/>
      <c r="E127" s="5"/>
      <c r="G127" s="5"/>
      <c r="H127" s="5"/>
      <c r="I127" s="5"/>
      <c r="J127" s="5"/>
      <c r="K127" s="5"/>
      <c r="L127" s="6"/>
    </row>
    <row r="128" spans="1:12" ht="15" customHeight="1">
      <c r="A128" s="5"/>
      <c r="B128" s="5"/>
      <c r="C128" s="5"/>
      <c r="D128" s="5"/>
      <c r="E128" s="5"/>
      <c r="G128" s="5"/>
      <c r="H128" s="5"/>
      <c r="I128" s="5"/>
      <c r="J128" s="5"/>
      <c r="K128" s="5"/>
      <c r="L128" s="6"/>
    </row>
    <row r="129" spans="1:12" ht="15" customHeight="1">
      <c r="A129" s="5"/>
      <c r="B129" s="5"/>
      <c r="C129" s="5"/>
      <c r="D129" s="5"/>
      <c r="E129" s="5"/>
      <c r="G129" s="5"/>
      <c r="H129" s="5"/>
      <c r="I129" s="5"/>
      <c r="J129" s="5"/>
      <c r="K129" s="5"/>
      <c r="L129" s="6"/>
    </row>
    <row r="130" spans="1:12" ht="15" customHeight="1">
      <c r="A130" s="5"/>
      <c r="B130" s="5"/>
      <c r="C130" s="5"/>
      <c r="D130" s="5"/>
      <c r="E130" s="5"/>
      <c r="G130" s="5"/>
      <c r="H130" s="5"/>
      <c r="I130" s="5"/>
      <c r="J130" s="5"/>
      <c r="K130" s="5"/>
      <c r="L130" s="6"/>
    </row>
    <row r="131" spans="1:12" s="6" customFormat="1" ht="1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2" s="6" customFormat="1" ht="1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2" s="11" customFormat="1" ht="1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2" s="11" customFormat="1" ht="1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2" s="11" customFormat="1" ht="1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2" s="11" customFormat="1" ht="1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2" s="11" customFormat="1" ht="1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2" s="11" customFormat="1" ht="1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2" s="11" customFormat="1" ht="1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2" s="11" customFormat="1" ht="1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2" s="11" customFormat="1" ht="1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2" ht="15" customHeight="1">
      <c r="A142" s="5"/>
      <c r="B142" s="5"/>
      <c r="C142" s="5"/>
      <c r="D142" s="5"/>
      <c r="E142" s="5"/>
      <c r="G142" s="5"/>
      <c r="H142" s="5"/>
      <c r="I142" s="5"/>
      <c r="J142" s="5"/>
      <c r="K142" s="5"/>
      <c r="L142" s="6"/>
    </row>
    <row r="143" spans="1:12" ht="15" customHeight="1">
      <c r="A143" s="5"/>
      <c r="B143" s="5"/>
      <c r="C143" s="5"/>
      <c r="D143" s="5"/>
      <c r="E143" s="5"/>
      <c r="G143" s="5"/>
      <c r="H143" s="5"/>
      <c r="I143" s="5"/>
      <c r="J143" s="5"/>
      <c r="K143" s="5"/>
      <c r="L143" s="6"/>
    </row>
    <row r="144" spans="1:12" ht="15" customHeight="1">
      <c r="A144" s="5"/>
      <c r="B144" s="5"/>
      <c r="C144" s="5"/>
      <c r="D144" s="5"/>
      <c r="E144" s="5"/>
      <c r="G144" s="5"/>
      <c r="H144" s="5"/>
      <c r="I144" s="5"/>
      <c r="J144" s="5"/>
      <c r="K144" s="5"/>
      <c r="L144" s="6"/>
    </row>
    <row r="145" spans="1:12" ht="15" customHeight="1">
      <c r="A145" s="5"/>
      <c r="B145" s="5"/>
      <c r="C145" s="5"/>
      <c r="D145" s="5"/>
      <c r="E145" s="5"/>
      <c r="G145" s="5"/>
      <c r="H145" s="5"/>
      <c r="I145" s="5"/>
      <c r="J145" s="5"/>
      <c r="K145" s="5"/>
      <c r="L145" s="6"/>
    </row>
    <row r="146" spans="1:12" ht="15" customHeight="1">
      <c r="A146" s="5"/>
      <c r="B146" s="5"/>
      <c r="C146" s="5"/>
      <c r="D146" s="5"/>
      <c r="E146" s="5"/>
      <c r="G146" s="5"/>
      <c r="H146" s="5"/>
      <c r="I146" s="5"/>
      <c r="J146" s="5"/>
      <c r="K146" s="5"/>
      <c r="L146" s="6"/>
    </row>
    <row r="147" spans="1:12" ht="15" customHeight="1">
      <c r="A147" s="5"/>
      <c r="B147" s="5"/>
      <c r="C147" s="5"/>
      <c r="D147" s="5"/>
      <c r="E147" s="5"/>
      <c r="G147" s="5"/>
      <c r="H147" s="5"/>
      <c r="I147" s="5"/>
      <c r="J147" s="5"/>
      <c r="K147" s="5"/>
      <c r="L147" s="6"/>
    </row>
    <row r="148" spans="1:12" s="17" customFormat="1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16"/>
    </row>
    <row r="149" spans="1:12" ht="15" customHeight="1">
      <c r="A149" s="5"/>
      <c r="B149" s="5"/>
      <c r="C149" s="5"/>
      <c r="D149" s="5"/>
      <c r="E149" s="5"/>
      <c r="G149" s="5"/>
      <c r="H149" s="5"/>
      <c r="I149" s="5"/>
      <c r="J149" s="5"/>
      <c r="K149" s="5"/>
      <c r="L149" s="6"/>
    </row>
    <row r="150" spans="1:12" ht="15" customHeight="1">
      <c r="A150" s="5"/>
      <c r="B150" s="5"/>
      <c r="C150" s="5"/>
      <c r="D150" s="5"/>
      <c r="E150" s="5"/>
      <c r="G150" s="5"/>
      <c r="H150" s="5"/>
      <c r="I150" s="5"/>
      <c r="J150" s="5"/>
      <c r="K150" s="5"/>
      <c r="L150" s="6"/>
    </row>
    <row r="151" spans="1:12" ht="15" customHeight="1">
      <c r="A151" s="5"/>
      <c r="B151" s="5"/>
      <c r="C151" s="5"/>
      <c r="D151" s="5"/>
      <c r="E151" s="5"/>
      <c r="G151" s="5"/>
      <c r="H151" s="5"/>
      <c r="I151" s="5"/>
      <c r="J151" s="5"/>
      <c r="K151" s="5"/>
      <c r="L151" s="6"/>
    </row>
    <row r="152" spans="1:12" ht="15" customHeight="1">
      <c r="A152" s="5"/>
      <c r="B152" s="5"/>
      <c r="C152" s="5"/>
      <c r="D152" s="5"/>
      <c r="E152" s="5"/>
      <c r="G152" s="5"/>
      <c r="H152" s="5"/>
      <c r="I152" s="5"/>
      <c r="J152" s="5"/>
      <c r="K152" s="5"/>
      <c r="L152" s="6"/>
    </row>
    <row r="153" spans="1:12" ht="15" customHeight="1">
      <c r="A153" s="5"/>
      <c r="B153" s="5"/>
      <c r="C153" s="5"/>
      <c r="D153" s="5"/>
      <c r="E153" s="5"/>
      <c r="G153" s="5"/>
      <c r="H153" s="5"/>
      <c r="I153" s="5"/>
      <c r="J153" s="5"/>
      <c r="K153" s="5"/>
      <c r="L153" s="6"/>
    </row>
    <row r="154" spans="1:12" ht="15" customHeight="1">
      <c r="A154" s="5"/>
      <c r="B154" s="5"/>
      <c r="C154" s="5"/>
      <c r="D154" s="5"/>
      <c r="E154" s="5"/>
      <c r="G154" s="5"/>
      <c r="H154" s="5"/>
      <c r="I154" s="5"/>
      <c r="J154" s="5"/>
      <c r="K154" s="5"/>
      <c r="L154" s="6"/>
    </row>
    <row r="155" spans="1:12" ht="15" customHeight="1">
      <c r="A155" s="5"/>
      <c r="B155" s="5"/>
      <c r="C155" s="5"/>
      <c r="D155" s="5"/>
      <c r="E155" s="5"/>
      <c r="G155" s="5"/>
      <c r="H155" s="5"/>
      <c r="I155" s="5"/>
      <c r="J155" s="5"/>
      <c r="K155" s="5"/>
      <c r="L155" s="6"/>
    </row>
    <row r="156" spans="1:12" ht="15" customHeight="1">
      <c r="A156" s="5"/>
      <c r="B156" s="5"/>
      <c r="C156" s="5"/>
      <c r="D156" s="5"/>
      <c r="E156" s="5"/>
      <c r="G156" s="5"/>
      <c r="H156" s="5"/>
      <c r="I156" s="5"/>
      <c r="J156" s="5"/>
      <c r="K156" s="5"/>
      <c r="L156" s="6"/>
    </row>
    <row r="157" spans="1:12" ht="1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6"/>
    </row>
    <row r="158" spans="1:12" ht="1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6"/>
    </row>
    <row r="159" spans="1:12" ht="1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6"/>
    </row>
    <row r="160" spans="1:12" ht="15" customHeight="1">
      <c r="A160" s="5"/>
      <c r="B160" s="5"/>
      <c r="C160" s="5"/>
      <c r="D160" s="5"/>
      <c r="E160" s="5"/>
      <c r="G160" s="5"/>
      <c r="H160" s="5"/>
      <c r="I160" s="5"/>
      <c r="J160" s="5"/>
      <c r="K160" s="5"/>
      <c r="L160" s="6"/>
    </row>
    <row r="161" spans="1:12" ht="15" customHeight="1">
      <c r="A161" s="5"/>
      <c r="B161" s="5"/>
      <c r="C161" s="5"/>
      <c r="D161" s="5"/>
      <c r="E161" s="5"/>
      <c r="G161" s="5"/>
      <c r="H161" s="5"/>
      <c r="I161" s="5"/>
      <c r="J161" s="5"/>
      <c r="K161" s="5"/>
      <c r="L161" s="6"/>
    </row>
    <row r="162" spans="1:12" ht="15" customHeight="1">
      <c r="A162" s="5"/>
      <c r="B162" s="5"/>
      <c r="C162" s="5"/>
      <c r="D162" s="5"/>
      <c r="E162" s="5"/>
      <c r="G162" s="5"/>
      <c r="H162" s="5"/>
      <c r="I162" s="5"/>
      <c r="J162" s="5"/>
      <c r="K162" s="5"/>
      <c r="L162" s="6"/>
    </row>
    <row r="163" spans="1:12" ht="15" customHeight="1">
      <c r="A163" s="5"/>
      <c r="B163" s="5"/>
      <c r="C163" s="5"/>
      <c r="D163" s="5"/>
      <c r="E163" s="5"/>
      <c r="G163" s="5"/>
      <c r="H163" s="5"/>
      <c r="I163" s="5"/>
      <c r="J163" s="5"/>
      <c r="K163" s="5"/>
      <c r="L163" s="6"/>
    </row>
    <row r="164" spans="1:12" ht="1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6"/>
    </row>
    <row r="165" spans="1:12" ht="15" customHeight="1">
      <c r="A165" s="5"/>
      <c r="B165" s="5"/>
      <c r="C165" s="5"/>
      <c r="D165" s="5"/>
      <c r="E165" s="5"/>
      <c r="G165" s="5"/>
      <c r="H165" s="5"/>
      <c r="I165" s="5"/>
      <c r="J165" s="5"/>
      <c r="K165" s="5"/>
      <c r="L165" s="6"/>
    </row>
    <row r="166" spans="1:12" ht="15" customHeight="1">
      <c r="A166" s="5"/>
      <c r="B166" s="5"/>
      <c r="C166" s="5"/>
      <c r="D166" s="5"/>
      <c r="E166" s="5"/>
      <c r="G166" s="5"/>
      <c r="H166" s="5"/>
      <c r="I166" s="5"/>
      <c r="J166" s="5"/>
      <c r="K166" s="5"/>
      <c r="L166" s="6"/>
    </row>
    <row r="167" spans="1:12" ht="15" customHeight="1">
      <c r="A167" s="5"/>
      <c r="B167" s="5"/>
      <c r="C167" s="5"/>
      <c r="D167" s="5"/>
      <c r="E167" s="5"/>
      <c r="G167" s="5"/>
      <c r="H167" s="5"/>
      <c r="I167" s="5"/>
      <c r="J167" s="5"/>
      <c r="K167" s="5"/>
      <c r="L167" s="6"/>
    </row>
    <row r="168" spans="1:12" ht="15" customHeight="1">
      <c r="A168" s="5"/>
      <c r="B168" s="5"/>
      <c r="C168" s="5"/>
      <c r="D168" s="5"/>
      <c r="E168" s="5"/>
      <c r="G168" s="5"/>
      <c r="H168" s="5"/>
      <c r="I168" s="5"/>
      <c r="J168" s="5"/>
      <c r="K168" s="5"/>
    </row>
    <row r="169" spans="1:12" ht="15" customHeight="1">
      <c r="A169" s="5"/>
      <c r="B169" s="5"/>
      <c r="C169" s="5"/>
      <c r="D169" s="5"/>
      <c r="E169" s="5"/>
      <c r="G169" s="5"/>
      <c r="H169" s="5"/>
      <c r="I169" s="5"/>
      <c r="J169" s="5"/>
      <c r="K169" s="5"/>
    </row>
    <row r="170" spans="1:12" ht="15" customHeight="1">
      <c r="A170" s="5"/>
      <c r="B170" s="5"/>
      <c r="C170" s="5"/>
      <c r="D170" s="5"/>
      <c r="E170" s="5"/>
      <c r="G170" s="5"/>
      <c r="H170" s="5"/>
      <c r="I170" s="5"/>
      <c r="J170" s="5"/>
      <c r="K170" s="5"/>
    </row>
    <row r="171" spans="1:12" ht="15" customHeight="1">
      <c r="A171" s="5"/>
      <c r="B171" s="5"/>
      <c r="C171" s="5"/>
      <c r="D171" s="5"/>
      <c r="E171" s="5"/>
      <c r="G171" s="5"/>
      <c r="H171" s="5"/>
      <c r="I171" s="5"/>
      <c r="J171" s="5"/>
      <c r="K171" s="5"/>
    </row>
    <row r="172" spans="1:12" ht="15" customHeight="1">
      <c r="A172" s="5"/>
      <c r="B172" s="5"/>
      <c r="C172" s="5"/>
      <c r="D172" s="5"/>
      <c r="E172" s="5"/>
      <c r="G172" s="5"/>
      <c r="H172" s="5"/>
      <c r="I172" s="5"/>
      <c r="J172" s="5"/>
      <c r="K172" s="5"/>
    </row>
    <row r="173" spans="1:12" ht="15" customHeight="1">
      <c r="A173" s="5"/>
      <c r="B173" s="5"/>
      <c r="C173" s="5"/>
      <c r="D173" s="5"/>
      <c r="E173" s="5"/>
      <c r="G173" s="5"/>
      <c r="H173" s="5"/>
      <c r="I173" s="5"/>
      <c r="J173" s="5"/>
      <c r="K173" s="5"/>
    </row>
    <row r="174" spans="1:12" ht="15" customHeight="1">
      <c r="A174" s="5"/>
      <c r="B174" s="5"/>
      <c r="C174" s="5"/>
      <c r="D174" s="5"/>
      <c r="E174" s="5"/>
      <c r="G174" s="5"/>
      <c r="H174" s="5"/>
      <c r="I174" s="5"/>
      <c r="J174" s="5"/>
      <c r="K174" s="5"/>
    </row>
    <row r="175" spans="1:12" ht="15" customHeight="1">
      <c r="A175" s="5"/>
      <c r="B175" s="5"/>
      <c r="C175" s="5"/>
      <c r="D175" s="5"/>
      <c r="E175" s="5"/>
      <c r="G175" s="5"/>
      <c r="H175" s="5"/>
      <c r="I175" s="5"/>
      <c r="J175" s="5"/>
      <c r="K175" s="5"/>
    </row>
    <row r="176" spans="1:12" ht="15" customHeight="1">
      <c r="A176" s="5"/>
      <c r="B176" s="5"/>
      <c r="C176" s="5"/>
      <c r="D176" s="5"/>
      <c r="E176" s="5"/>
      <c r="G176" s="5"/>
      <c r="H176" s="5"/>
      <c r="I176" s="5"/>
      <c r="J176" s="5"/>
      <c r="K176" s="5"/>
    </row>
    <row r="177" spans="1:12" ht="15" customHeight="1">
      <c r="A177" s="5"/>
      <c r="B177" s="5"/>
      <c r="C177" s="5"/>
      <c r="D177" s="5"/>
      <c r="E177" s="5"/>
      <c r="G177" s="5"/>
      <c r="H177" s="5"/>
      <c r="I177" s="5"/>
      <c r="J177" s="5"/>
      <c r="K177" s="5"/>
    </row>
    <row r="178" spans="1:12" s="18" customFormat="1" ht="1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2" ht="15" customHeight="1">
      <c r="A179" s="5"/>
      <c r="B179" s="5"/>
      <c r="C179" s="5"/>
      <c r="D179" s="5"/>
      <c r="E179" s="5"/>
      <c r="G179" s="5"/>
      <c r="H179" s="5"/>
      <c r="I179" s="5"/>
      <c r="J179" s="5"/>
      <c r="K179" s="5"/>
    </row>
    <row r="180" spans="1:12" ht="15" customHeight="1">
      <c r="A180" s="5"/>
      <c r="B180" s="5"/>
      <c r="C180" s="5"/>
      <c r="D180" s="5"/>
      <c r="E180" s="5"/>
      <c r="G180" s="5"/>
      <c r="H180" s="5"/>
      <c r="I180" s="5"/>
      <c r="J180" s="5"/>
      <c r="K180" s="5"/>
    </row>
    <row r="181" spans="1:12" ht="15" customHeight="1">
      <c r="A181" s="5"/>
      <c r="B181" s="5"/>
      <c r="C181" s="5"/>
      <c r="D181" s="5"/>
      <c r="E181" s="5"/>
      <c r="G181" s="5"/>
      <c r="H181" s="5"/>
      <c r="I181" s="5"/>
      <c r="J181" s="5"/>
      <c r="K181" s="5"/>
    </row>
    <row r="182" spans="1:12" ht="15" customHeight="1">
      <c r="A182" s="5"/>
      <c r="B182" s="5"/>
      <c r="C182" s="5"/>
      <c r="D182" s="5"/>
      <c r="E182" s="5"/>
      <c r="G182" s="5"/>
      <c r="H182" s="5"/>
      <c r="I182" s="5"/>
      <c r="J182" s="5"/>
      <c r="K182" s="5"/>
    </row>
    <row r="183" spans="1:12" ht="15" customHeight="1">
      <c r="A183" s="5"/>
      <c r="B183" s="5"/>
      <c r="C183" s="5"/>
      <c r="D183" s="5"/>
      <c r="E183" s="5"/>
      <c r="G183" s="5"/>
      <c r="H183" s="5"/>
      <c r="I183" s="5"/>
      <c r="J183" s="5"/>
      <c r="K183" s="5"/>
    </row>
    <row r="184" spans="1:12" ht="15" customHeight="1">
      <c r="A184" s="5"/>
      <c r="B184" s="5"/>
      <c r="C184" s="5"/>
      <c r="D184" s="5"/>
      <c r="E184" s="5"/>
      <c r="G184" s="5"/>
      <c r="H184" s="5"/>
      <c r="I184" s="5"/>
      <c r="J184" s="5"/>
      <c r="K184" s="5"/>
      <c r="L184" s="11"/>
    </row>
    <row r="185" spans="1:12" ht="15" customHeight="1">
      <c r="A185" s="5"/>
      <c r="B185" s="5"/>
      <c r="C185" s="5"/>
      <c r="D185" s="5"/>
      <c r="E185" s="5"/>
      <c r="G185" s="5"/>
      <c r="H185" s="5"/>
      <c r="I185" s="5"/>
      <c r="J185" s="5"/>
      <c r="K185" s="5"/>
      <c r="L185" s="11"/>
    </row>
    <row r="186" spans="1:12" ht="15" customHeight="1">
      <c r="A186" s="5"/>
      <c r="B186" s="5"/>
      <c r="C186" s="5"/>
      <c r="D186" s="5"/>
      <c r="E186" s="5"/>
      <c r="G186" s="5"/>
      <c r="H186" s="5"/>
      <c r="I186" s="5"/>
      <c r="J186" s="5"/>
      <c r="K186" s="5"/>
    </row>
    <row r="187" spans="1:12" ht="15" customHeight="1">
      <c r="A187" s="5"/>
      <c r="B187" s="5"/>
      <c r="C187" s="5"/>
      <c r="D187" s="5"/>
      <c r="E187" s="5"/>
      <c r="G187" s="5"/>
      <c r="H187" s="5"/>
      <c r="I187" s="5"/>
      <c r="J187" s="5"/>
      <c r="K187" s="5"/>
    </row>
    <row r="188" spans="1:12" ht="15" customHeight="1">
      <c r="A188" s="5"/>
      <c r="B188" s="5"/>
      <c r="C188" s="5"/>
      <c r="D188" s="5"/>
      <c r="E188" s="5"/>
      <c r="G188" s="5"/>
      <c r="H188" s="5"/>
      <c r="I188" s="5"/>
      <c r="J188" s="5"/>
      <c r="K188" s="5"/>
    </row>
    <row r="189" spans="1:12" ht="15" customHeight="1">
      <c r="A189" s="5"/>
      <c r="B189" s="5"/>
      <c r="C189" s="5"/>
      <c r="D189" s="5"/>
      <c r="E189" s="5"/>
      <c r="G189" s="5"/>
      <c r="H189" s="5"/>
      <c r="I189" s="5"/>
      <c r="J189" s="5"/>
      <c r="K189" s="5"/>
      <c r="L189" s="11"/>
    </row>
    <row r="190" spans="1:12" ht="15" customHeight="1">
      <c r="A190" s="5"/>
      <c r="B190" s="5"/>
      <c r="C190" s="5"/>
      <c r="D190" s="5"/>
      <c r="E190" s="5"/>
      <c r="G190" s="5"/>
      <c r="H190" s="5"/>
      <c r="I190" s="5"/>
      <c r="J190" s="5"/>
      <c r="K190" s="5"/>
    </row>
    <row r="191" spans="1:12" ht="15" customHeight="1">
      <c r="A191" s="5"/>
      <c r="B191" s="5"/>
      <c r="C191" s="5"/>
      <c r="D191" s="5"/>
      <c r="E191" s="5"/>
      <c r="G191" s="5"/>
      <c r="H191" s="5"/>
      <c r="I191" s="5"/>
      <c r="J191" s="5"/>
      <c r="K191" s="5"/>
    </row>
    <row r="192" spans="1:12" ht="15" customHeight="1">
      <c r="A192" s="5"/>
      <c r="B192" s="5"/>
      <c r="C192" s="5"/>
      <c r="D192" s="5"/>
      <c r="E192" s="5"/>
      <c r="G192" s="5"/>
      <c r="H192" s="5"/>
      <c r="I192" s="5"/>
      <c r="J192" s="5"/>
      <c r="K192" s="5"/>
    </row>
    <row r="193" spans="1:12" ht="15" customHeight="1">
      <c r="A193" s="5"/>
      <c r="B193" s="5"/>
      <c r="C193" s="5"/>
      <c r="D193" s="5"/>
      <c r="E193" s="5"/>
      <c r="G193" s="5"/>
      <c r="H193" s="5"/>
      <c r="I193" s="5"/>
      <c r="J193" s="5"/>
      <c r="K193" s="5"/>
    </row>
    <row r="194" spans="1:12" ht="15" customHeight="1">
      <c r="A194" s="5"/>
      <c r="B194" s="5"/>
      <c r="C194" s="5"/>
      <c r="D194" s="5"/>
      <c r="E194" s="5"/>
      <c r="G194" s="5"/>
      <c r="H194" s="5"/>
      <c r="I194" s="5"/>
      <c r="J194" s="5"/>
      <c r="K194" s="5"/>
    </row>
    <row r="195" spans="1:12" ht="15" customHeight="1">
      <c r="A195" s="5"/>
      <c r="B195" s="5"/>
      <c r="C195" s="5"/>
      <c r="D195" s="5"/>
      <c r="E195" s="5"/>
      <c r="G195" s="5"/>
      <c r="H195" s="5"/>
      <c r="I195" s="5"/>
      <c r="J195" s="5"/>
      <c r="K195" s="5"/>
    </row>
    <row r="196" spans="1:12" ht="15" customHeight="1">
      <c r="A196" s="5"/>
      <c r="B196" s="5"/>
      <c r="C196" s="5"/>
      <c r="D196" s="5"/>
      <c r="E196" s="5"/>
      <c r="G196" s="5"/>
      <c r="H196" s="5"/>
      <c r="I196" s="5"/>
      <c r="J196" s="5"/>
      <c r="K196" s="5"/>
    </row>
    <row r="197" spans="1:12" ht="15" customHeight="1">
      <c r="A197" s="5"/>
      <c r="B197" s="5"/>
      <c r="C197" s="5"/>
      <c r="D197" s="5"/>
      <c r="E197" s="5"/>
      <c r="G197" s="5"/>
      <c r="H197" s="5"/>
      <c r="I197" s="5"/>
      <c r="J197" s="5"/>
      <c r="K197" s="5"/>
    </row>
    <row r="198" spans="1:12" ht="15" customHeight="1">
      <c r="A198" s="5"/>
      <c r="B198" s="5"/>
      <c r="C198" s="5"/>
      <c r="D198" s="5"/>
      <c r="E198" s="5"/>
      <c r="G198" s="5"/>
      <c r="H198" s="5"/>
      <c r="I198" s="5"/>
      <c r="J198" s="5"/>
      <c r="K198" s="5"/>
    </row>
    <row r="199" spans="1:12" ht="15" customHeight="1">
      <c r="A199" s="5"/>
      <c r="B199" s="5"/>
      <c r="C199" s="5"/>
      <c r="D199" s="5"/>
      <c r="E199" s="5"/>
      <c r="G199" s="5"/>
      <c r="H199" s="5"/>
      <c r="I199" s="5"/>
      <c r="J199" s="5"/>
      <c r="K199" s="5"/>
    </row>
    <row r="200" spans="1:12" ht="15" customHeight="1">
      <c r="A200" s="5"/>
      <c r="B200" s="5"/>
      <c r="C200" s="5"/>
      <c r="D200" s="5"/>
      <c r="E200" s="5"/>
      <c r="G200" s="5"/>
      <c r="H200" s="5"/>
      <c r="I200" s="5"/>
      <c r="J200" s="5"/>
      <c r="K200" s="5"/>
    </row>
    <row r="201" spans="1:12" s="10" customFormat="1" ht="1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 s="10" customFormat="1" ht="1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 s="10" customFormat="1" ht="1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 ht="15" customHeight="1">
      <c r="A204" s="5"/>
      <c r="B204" s="5"/>
      <c r="C204" s="5"/>
      <c r="D204" s="5"/>
      <c r="E204" s="5"/>
      <c r="G204" s="5"/>
      <c r="H204" s="5"/>
      <c r="I204" s="5"/>
      <c r="J204" s="5"/>
      <c r="K204" s="5"/>
    </row>
    <row r="205" spans="1:12" s="13" customFormat="1" ht="1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 ht="15" customHeight="1">
      <c r="A206" s="5"/>
      <c r="B206" s="5"/>
      <c r="C206" s="5"/>
      <c r="D206" s="5"/>
      <c r="E206" s="5"/>
      <c r="G206" s="5"/>
      <c r="H206" s="5"/>
      <c r="I206" s="5"/>
      <c r="J206" s="5"/>
      <c r="K206" s="5"/>
    </row>
    <row r="212" spans="1:1" ht="15" customHeight="1">
      <c r="A212" s="8"/>
    </row>
    <row r="213" spans="1:1" ht="15" customHeight="1">
      <c r="A213" s="8"/>
    </row>
    <row r="225" spans="1:11" s="11" customFormat="1" ht="15" customHeight="1">
      <c r="A225" s="2"/>
      <c r="B225" s="1"/>
      <c r="C225" s="2"/>
      <c r="D225" s="2"/>
      <c r="E225" s="2"/>
      <c r="F225" s="5"/>
      <c r="G225" s="3"/>
      <c r="H225" s="14"/>
      <c r="I225" s="3"/>
      <c r="J225" s="3"/>
      <c r="K225" s="3"/>
    </row>
    <row r="226" spans="1:11" s="11" customFormat="1" ht="15" customHeight="1">
      <c r="A226" s="2"/>
      <c r="B226" s="1"/>
      <c r="C226" s="2"/>
      <c r="D226" s="2"/>
      <c r="E226" s="2"/>
      <c r="F226" s="5"/>
      <c r="G226" s="3"/>
      <c r="H226" s="14"/>
      <c r="I226" s="3"/>
      <c r="J226" s="3"/>
      <c r="K226" s="3"/>
    </row>
    <row r="230" spans="1:11" s="11" customFormat="1" ht="15" customHeight="1">
      <c r="A230" s="2"/>
      <c r="B230" s="1"/>
      <c r="C230" s="2"/>
      <c r="D230" s="2"/>
      <c r="E230" s="2"/>
      <c r="F230" s="5"/>
      <c r="G230" s="3"/>
      <c r="H230" s="14"/>
      <c r="I230" s="3"/>
      <c r="J230" s="3"/>
      <c r="K230" s="3"/>
    </row>
    <row r="266" spans="1:11" s="11" customFormat="1" ht="15" customHeight="1">
      <c r="A266" s="2"/>
      <c r="B266" s="1"/>
      <c r="C266" s="2"/>
      <c r="D266" s="2"/>
      <c r="E266" s="2"/>
      <c r="F266" s="5"/>
      <c r="G266" s="3"/>
      <c r="H266" s="14"/>
      <c r="I266" s="3"/>
      <c r="J266" s="3"/>
      <c r="K266" s="3"/>
    </row>
    <row r="267" spans="1:11" s="11" customFormat="1" ht="15" customHeight="1">
      <c r="A267" s="2"/>
      <c r="B267" s="1"/>
      <c r="C267" s="2"/>
      <c r="D267" s="2"/>
      <c r="E267" s="2"/>
      <c r="F267" s="5"/>
      <c r="G267" s="3"/>
      <c r="H267" s="14"/>
      <c r="I267" s="3"/>
      <c r="J267" s="3"/>
      <c r="K267" s="3"/>
    </row>
    <row r="268" spans="1:11" s="11" customFormat="1" ht="15" customHeight="1">
      <c r="A268" s="2"/>
      <c r="B268" s="1"/>
      <c r="C268" s="2"/>
      <c r="D268" s="2"/>
      <c r="E268" s="2"/>
      <c r="F268" s="5"/>
      <c r="G268" s="3"/>
      <c r="H268" s="14"/>
      <c r="I268" s="3"/>
      <c r="J268" s="3"/>
      <c r="K268" s="3"/>
    </row>
    <row r="273" spans="1:11" s="9" customFormat="1" ht="15" customHeight="1">
      <c r="A273" s="2"/>
      <c r="B273" s="1"/>
      <c r="C273" s="2"/>
      <c r="D273" s="2"/>
      <c r="E273" s="2"/>
      <c r="F273" s="5"/>
      <c r="G273" s="3"/>
      <c r="H273" s="14"/>
      <c r="I273" s="3"/>
      <c r="J273" s="3"/>
      <c r="K273" s="3"/>
    </row>
    <row r="331" spans="12:13" ht="15" customHeight="1">
      <c r="M331" s="7"/>
    </row>
    <row r="336" spans="12:13" ht="15" customHeight="1">
      <c r="L336" s="6"/>
    </row>
    <row r="337" spans="12:12" ht="15" customHeight="1">
      <c r="L337" s="6"/>
    </row>
    <row r="418" spans="1:12" s="6" customFormat="1" ht="15" customHeight="1">
      <c r="A418" s="2"/>
      <c r="B418" s="1"/>
      <c r="C418" s="2"/>
      <c r="D418" s="2"/>
      <c r="E418" s="2"/>
      <c r="F418" s="5"/>
      <c r="G418" s="3"/>
      <c r="H418" s="14"/>
      <c r="I418" s="3"/>
      <c r="J418" s="3"/>
      <c r="K418" s="3"/>
      <c r="L418" s="5"/>
    </row>
    <row r="419" spans="1:12" s="6" customFormat="1" ht="15" customHeight="1">
      <c r="A419" s="2"/>
      <c r="B419" s="1"/>
      <c r="C419" s="2"/>
      <c r="D419" s="2"/>
      <c r="E419" s="2"/>
      <c r="F419" s="5"/>
      <c r="G419" s="3"/>
      <c r="H419" s="14"/>
      <c r="I419" s="3"/>
      <c r="J419" s="3"/>
      <c r="K419" s="3"/>
      <c r="L419" s="5"/>
    </row>
    <row r="459" spans="13:14" ht="15" customHeight="1">
      <c r="M459" s="7"/>
      <c r="N459" s="7"/>
    </row>
  </sheetData>
  <mergeCells count="67">
    <mergeCell ref="A49:B49"/>
    <mergeCell ref="A30:B30"/>
    <mergeCell ref="A48:B48"/>
    <mergeCell ref="F77:F78"/>
    <mergeCell ref="A6:B6"/>
    <mergeCell ref="E7:E8"/>
    <mergeCell ref="F7:F8"/>
    <mergeCell ref="A7:B7"/>
    <mergeCell ref="A8:B8"/>
    <mergeCell ref="A16:B16"/>
    <mergeCell ref="A13:B13"/>
    <mergeCell ref="A67:B67"/>
    <mergeCell ref="A24:B24"/>
    <mergeCell ref="A23:B23"/>
    <mergeCell ref="A25:B25"/>
    <mergeCell ref="A26:B26"/>
    <mergeCell ref="A40:B40"/>
    <mergeCell ref="E3:F3"/>
    <mergeCell ref="D2:D6"/>
    <mergeCell ref="E4:F4"/>
    <mergeCell ref="A19:B19"/>
    <mergeCell ref="A10:B10"/>
    <mergeCell ref="A9:B9"/>
    <mergeCell ref="A17:B17"/>
    <mergeCell ref="A29:B29"/>
    <mergeCell ref="A33:B33"/>
    <mergeCell ref="A35:B35"/>
    <mergeCell ref="A34:B34"/>
    <mergeCell ref="A28:B28"/>
    <mergeCell ref="A27:B27"/>
    <mergeCell ref="B73:B76"/>
    <mergeCell ref="D73:D76"/>
    <mergeCell ref="E73:F73"/>
    <mergeCell ref="E74:F74"/>
    <mergeCell ref="A69:B69"/>
    <mergeCell ref="H75:J75"/>
    <mergeCell ref="H5:J5"/>
    <mergeCell ref="G6:K6"/>
    <mergeCell ref="A73:A76"/>
    <mergeCell ref="G76:K76"/>
    <mergeCell ref="A68:B68"/>
    <mergeCell ref="A61:B61"/>
    <mergeCell ref="A18:B18"/>
    <mergeCell ref="A14:B14"/>
    <mergeCell ref="A12:B12"/>
    <mergeCell ref="A11:B11"/>
    <mergeCell ref="A20:B20"/>
    <mergeCell ref="A15:B15"/>
    <mergeCell ref="A36:B36"/>
    <mergeCell ref="A39:B39"/>
    <mergeCell ref="A44:B44"/>
    <mergeCell ref="A62:B62"/>
    <mergeCell ref="A63:B63"/>
    <mergeCell ref="A64:B64"/>
    <mergeCell ref="A45:B45"/>
    <mergeCell ref="A41:B41"/>
    <mergeCell ref="A42:B42"/>
    <mergeCell ref="A43:B43"/>
    <mergeCell ref="A46:B46"/>
    <mergeCell ref="A52:B52"/>
    <mergeCell ref="A53:B53"/>
    <mergeCell ref="A56:B56"/>
    <mergeCell ref="A57:B57"/>
    <mergeCell ref="A58:B58"/>
    <mergeCell ref="A59:B59"/>
    <mergeCell ref="A60:B60"/>
    <mergeCell ref="A54:B54"/>
  </mergeCells>
  <phoneticPr fontId="0" type="noConversion"/>
  <conditionalFormatting sqref="C61:D69 D19:D60 C25:C60 B70:E71 G70:I71">
    <cfRule type="expression" dxfId="7" priority="21" stopIfTrue="1">
      <formula>$O19=1</formula>
    </cfRule>
  </conditionalFormatting>
  <conditionalFormatting sqref="F98">
    <cfRule type="expression" dxfId="6" priority="22" stopIfTrue="1">
      <formula>$P200=1</formula>
    </cfRule>
  </conditionalFormatting>
  <conditionalFormatting sqref="B98">
    <cfRule type="expression" dxfId="5" priority="23" stopIfTrue="1">
      <formula>$O193=1</formula>
    </cfRule>
  </conditionalFormatting>
  <conditionalFormatting sqref="F83">
    <cfRule type="expression" dxfId="4" priority="26" stopIfTrue="1">
      <formula>$Q153=1</formula>
    </cfRule>
  </conditionalFormatting>
  <conditionalFormatting sqref="B72:D72">
    <cfRule type="expression" dxfId="3" priority="27" stopIfTrue="1">
      <formula>$O141=1</formula>
    </cfRule>
  </conditionalFormatting>
  <conditionalFormatting sqref="B93:D93">
    <cfRule type="expression" dxfId="2" priority="32" stopIfTrue="1">
      <formula>$O187=1</formula>
    </cfRule>
  </conditionalFormatting>
  <conditionalFormatting sqref="C19:C23">
    <cfRule type="expression" dxfId="1" priority="13" stopIfTrue="1">
      <formula>$O19=1</formula>
    </cfRule>
  </conditionalFormatting>
  <conditionalFormatting sqref="A28 A35 A24 F26">
    <cfRule type="expression" dxfId="0" priority="12" stopIfTrue="1">
      <formula>#REF!=1</formula>
    </cfRule>
  </conditionalFormatting>
  <pageMargins left="0.51181102362204722" right="0.51181102362204722" top="0.78740157480314965" bottom="0.78740157480314965" header="0.31496062992125984" footer="0.31496062992125984"/>
  <pageSetup paperSize="9" scale="45" orientation="portrait" horizontalDpi="300" verticalDpi="300" r:id="rId1"/>
  <headerFooter>
    <oddFooter>&amp;CEng. Civil José Chiste Júnior
CREA: 82888/D-MG
Mat: 6954</oddFooter>
  </headerFooter>
  <rowBreaks count="1" manualBreakCount="1">
    <brk id="71" max="10" man="1"/>
  </rowBreaks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</dc:creator>
  <cp:lastModifiedBy>Rubia.Souza</cp:lastModifiedBy>
  <cp:lastPrinted>2016-08-11T14:22:14Z</cp:lastPrinted>
  <dcterms:created xsi:type="dcterms:W3CDTF">2009-03-23T12:13:24Z</dcterms:created>
  <dcterms:modified xsi:type="dcterms:W3CDTF">2016-08-12T13:19:26Z</dcterms:modified>
</cp:coreProperties>
</file>